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rchm\Downloads\Karel070524\"/>
    </mc:Choice>
  </mc:AlternateContent>
  <xr:revisionPtr revIDLastSave="0" documentId="13_ncr:1_{F59F5153-619E-422B-8D8D-283BE7020672}" xr6:coauthVersionLast="47" xr6:coauthVersionMax="47" xr10:uidLastSave="{00000000-0000-0000-0000-000000000000}"/>
  <bookViews>
    <workbookView xWindow="-120" yWindow="-120" windowWidth="29040" windowHeight="15840" firstSheet="1" activeTab="1" xr2:uid="{CA3A7D46-E05E-4F0E-93A7-E7E2BB76EFC3}"/>
  </bookViews>
  <sheets>
    <sheet name="Hoja1" sheetId="12" state="hidden" r:id="rId1"/>
    <sheet name="TERMINAL ILO" sheetId="2" r:id="rId2"/>
  </sheets>
  <definedNames>
    <definedName name="_xlnm.Print_Area" localSheetId="1">'TERMINAL ILO'!$B$2:$J$27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8" i="2" l="1"/>
  <c r="E20" i="2"/>
  <c r="M23" i="2" l="1"/>
  <c r="M24" i="2" s="1"/>
  <c r="N22" i="2" s="1"/>
  <c r="F20" i="2"/>
  <c r="G20" i="2" l="1"/>
</calcChain>
</file>

<file path=xl/sharedStrings.xml><?xml version="1.0" encoding="utf-8"?>
<sst xmlns="http://schemas.openxmlformats.org/spreadsheetml/2006/main" count="44" uniqueCount="44">
  <si>
    <t>FORMATO N°17</t>
  </si>
  <si>
    <t>PETROPERÚ S.A. - FICHAS DE PROYECTOS DE INVERSIÓN</t>
  </si>
  <si>
    <t>CONSTRUCTION OF THE NEW ILO TERMINAL</t>
  </si>
  <si>
    <t>1. Description</t>
  </si>
  <si>
    <t>2. Components of the investment</t>
  </si>
  <si>
    <t>•	Civil and sanitary works.
•	Metalworks.
•	Fire fighting system.
• 	Liquid fuel storage tanks and undersea lines.
•	Office furniture and equipment.</t>
  </si>
  <si>
    <t>3. Funding source</t>
  </si>
  <si>
    <t>PETROPERÚ S.A. own resources.</t>
  </si>
  <si>
    <t>4. Physical and Financial Progress as of Q IV</t>
  </si>
  <si>
    <t xml:space="preserve">Components </t>
  </si>
  <si>
    <t>Financial Progress (M S/)</t>
  </si>
  <si>
    <r>
      <t>Physical Progress</t>
    </r>
    <r>
      <rPr>
        <b/>
        <vertAlign val="superscript"/>
        <sz val="16"/>
        <rFont val="Calibri"/>
        <family val="2"/>
        <scheme val="minor"/>
      </rPr>
      <t>3</t>
    </r>
    <r>
      <rPr>
        <b/>
        <sz val="16"/>
        <rFont val="Calibri"/>
        <family val="2"/>
        <scheme val="minor"/>
      </rPr>
      <t xml:space="preserve"> (%)</t>
    </r>
  </si>
  <si>
    <r>
      <t>Total 
Investment</t>
    </r>
    <r>
      <rPr>
        <b/>
        <vertAlign val="superscript"/>
        <sz val="16"/>
        <rFont val="Calibri"/>
        <family val="2"/>
        <scheme val="minor"/>
      </rPr>
      <t xml:space="preserve"> 1</t>
    </r>
  </si>
  <si>
    <t>Cumulative execution</t>
  </si>
  <si>
    <r>
      <t>Budget
Year 2024</t>
    </r>
    <r>
      <rPr>
        <b/>
        <vertAlign val="superscript"/>
        <sz val="16"/>
        <rFont val="Calibri"/>
        <family val="2"/>
        <scheme val="minor"/>
      </rPr>
      <t>2</t>
    </r>
  </si>
  <si>
    <t>Execution 
Year 2024</t>
  </si>
  <si>
    <t xml:space="preserve">
Scheduled as of Q I</t>
  </si>
  <si>
    <t>Actual 
by Quarter I</t>
  </si>
  <si>
    <t>Studies and Permits</t>
  </si>
  <si>
    <t>---</t>
  </si>
  <si>
    <t>---</t>
  </si>
  <si>
    <t>-</t>
  </si>
  <si>
    <t>-</t>
  </si>
  <si>
    <t xml:space="preserve">Land Acquisition </t>
  </si>
  <si>
    <t>---</t>
  </si>
  <si>
    <t>---</t>
  </si>
  <si>
    <t>-</t>
  </si>
  <si>
    <t>-</t>
  </si>
  <si>
    <t>inv total IP</t>
  </si>
  <si>
    <t>Construction of buildings and acquisition of equipment</t>
  </si>
  <si>
    <t>28.7</t>
  </si>
  <si>
    <t>26.4</t>
  </si>
  <si>
    <t>Total</t>
  </si>
  <si>
    <t>28.7</t>
  </si>
  <si>
    <t>26.4</t>
  </si>
  <si>
    <r>
      <rPr>
        <vertAlign val="superscript"/>
        <sz val="12"/>
        <color theme="1"/>
        <rFont val="Calibri"/>
        <family val="2"/>
        <scheme val="minor"/>
      </rPr>
      <t>1</t>
    </r>
    <r>
      <rPr>
        <sz val="12"/>
        <color theme="1"/>
        <rFont val="Calibri"/>
        <family val="2"/>
        <scheme val="minor"/>
      </rPr>
      <t xml:space="preserve"> Re-evaluation of the project approved with Board Agreement A/D No.062-2015-PP (includes the acquisition of land). Currently being updated.</t>
    </r>
  </si>
  <si>
    <t>ACUM A DIC 2023</t>
  </si>
  <si>
    <t>Los estudios forman parte del acum</t>
  </si>
  <si>
    <r>
      <rPr>
        <vertAlign val="superscript"/>
        <sz val="12"/>
        <rFont val="Calibri"/>
        <family val="2"/>
        <scheme val="minor"/>
      </rPr>
      <t>2</t>
    </r>
    <r>
      <rPr>
        <sz val="12"/>
        <rFont val="Calibri"/>
        <family val="2"/>
        <scheme val="minor"/>
      </rPr>
      <t xml:space="preserve"> Approved with A/D No. 0166-2023-PP on 14.12.2023.</t>
    </r>
  </si>
  <si>
    <t>EJEC A MAR 2024</t>
  </si>
  <si>
    <r>
      <rPr>
        <vertAlign val="superscript"/>
        <sz val="12"/>
        <rFont val="Calibri"/>
        <family val="2"/>
        <scheme val="minor"/>
      </rPr>
      <t>3</t>
    </r>
    <r>
      <rPr>
        <sz val="12"/>
        <rFont val="Calibri"/>
        <family val="2"/>
        <scheme val="minor"/>
      </rPr>
      <t xml:space="preserve"> According to the baseline review of the project carried out in September 2023.</t>
    </r>
  </si>
  <si>
    <t>5. Main activities carried out and current situation</t>
  </si>
  <si>
    <t>- In 2023, the procurement of equipment and materials was completed within the framework of the termination of the contract with Felguera I.H.I. S.A., due to which the service is executed for its preservation.
- The process of reviewing the scope of the project was completed, identifying new requirements, as well as pending permitting, so it was necessary to update the detailed engineering, which is executed by AYESA Co, in order to obtain the updated investment amount. The study is expected to be completed in August of this year.</t>
  </si>
  <si>
    <t xml:space="preserve">Located in the Ilo province, with a storage capacity of 1,053 MB and 19 unloading arms and 01 loading arm that will be carried out in 4 stages. The 1st Stage has a capacity of 296 MB, 16 unloading arms and 01 loading arm.
It will also include 03 18", 14" and 10" submarine pipelines and a multi-buoy berth.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</si>
</sst>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S_/_._-;\-* #,##0.00\ _S_/_._-;_-* &quot;-&quot;??\ _S_/_.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sz val="16"/>
      <color theme="1"/>
      <name val="Calibri"/>
      <family val="2"/>
      <scheme val="minor"/>
    </font>
    <font>
      <sz val="8"/>
      <name val="Calibri"/>
      <family val="2"/>
      <scheme val="minor"/>
    </font>
    <font>
      <sz val="11"/>
      <name val="Calibri"/>
      <family val="2"/>
      <scheme val="minor"/>
    </font>
    <font>
      <b/>
      <sz val="16"/>
      <color theme="1"/>
      <name val="Calibri"/>
      <family val="2"/>
      <scheme val="minor"/>
    </font>
    <font>
      <b/>
      <sz val="16"/>
      <name val="Calibri"/>
      <family val="2"/>
      <scheme val="minor"/>
    </font>
    <font>
      <sz val="12"/>
      <color theme="1"/>
      <name val="Calibri"/>
      <family val="2"/>
      <scheme val="minor"/>
    </font>
    <font>
      <vertAlign val="superscript"/>
      <sz val="12"/>
      <color theme="1"/>
      <name val="Calibri"/>
      <family val="2"/>
      <scheme val="minor"/>
    </font>
    <font>
      <b/>
      <vertAlign val="superscript"/>
      <sz val="16"/>
      <name val="Calibri"/>
      <family val="2"/>
      <scheme val="minor"/>
    </font>
    <font>
      <sz val="16"/>
      <name val="Calibri"/>
      <family val="2"/>
      <scheme val="minor"/>
    </font>
    <font>
      <sz val="12"/>
      <name val="Calibri"/>
      <family val="2"/>
      <scheme val="minor"/>
    </font>
    <font>
      <vertAlign val="superscript"/>
      <sz val="12"/>
      <name val="Calibri"/>
      <family val="2"/>
      <scheme val="minor"/>
    </font>
    <font>
      <sz val="12"/>
      <color rgb="FFFF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right/>
      <top style="medium">
        <color theme="0" tint="-0.499984740745262"/>
      </top>
      <bottom/>
      <diagonal/>
    </border>
    <border>
      <left/>
      <right/>
      <top style="medium">
        <color theme="0" tint="-0.499984740745262"/>
      </top>
      <bottom style="medium">
        <color theme="0" tint="-0.499984740745262"/>
      </bottom>
      <diagonal/>
    </border>
    <border>
      <left/>
      <right/>
      <top/>
      <bottom style="medium">
        <color theme="0" tint="-0.499984740745262"/>
      </bottom>
      <diagonal/>
    </border>
    <border>
      <left/>
      <right/>
      <top style="medium">
        <color theme="0" tint="-0.499984740745262"/>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44">
    <xf numFmtId="0" fontId="0" fillId="0" borderId="0" xfId="0"/>
    <xf numFmtId="0" fontId="2" fillId="2" borderId="0" xfId="0" applyFont="1" applyFill="1"/>
    <xf numFmtId="0" fontId="4" fillId="2" borderId="0" xfId="0" applyFont="1" applyFill="1"/>
    <xf numFmtId="3" fontId="4" fillId="2" borderId="0" xfId="0" applyNumberFormat="1" applyFont="1" applyFill="1"/>
    <xf numFmtId="3" fontId="4" fillId="2" borderId="0" xfId="0" applyNumberFormat="1" applyFont="1" applyFill="1" applyAlignment="1">
      <alignment horizontal="center"/>
    </xf>
    <xf numFmtId="3" fontId="4" fillId="2" borderId="0" xfId="0" applyNumberFormat="1" applyFont="1" applyFill="1" applyAlignment="1">
      <alignment horizontal="center" wrapText="1"/>
    </xf>
    <xf numFmtId="166" fontId="4" fillId="2" borderId="0" xfId="0" applyNumberFormat="1" applyFont="1" applyFill="1"/>
    <xf numFmtId="165" fontId="4" fillId="2" borderId="0" xfId="0" applyNumberFormat="1" applyFont="1" applyFill="1"/>
    <xf numFmtId="0" fontId="0" fillId="2" borderId="0" xfId="0" applyFill="1"/>
    <xf numFmtId="0" fontId="5" fillId="2" borderId="0" xfId="0" applyFont="1" applyFill="1"/>
    <xf numFmtId="3" fontId="2" fillId="2" borderId="0" xfId="0" applyNumberFormat="1" applyFont="1" applyFill="1"/>
    <xf numFmtId="165" fontId="6" fillId="2" borderId="2" xfId="1" applyNumberFormat="1" applyFont="1" applyFill="1" applyBorder="1" applyAlignment="1">
      <alignment horizontal="center" vertical="center" wrapText="1"/>
    </xf>
    <xf numFmtId="49" fontId="6" fillId="2" borderId="2" xfId="1" applyNumberFormat="1" applyFont="1" applyFill="1" applyBorder="1" applyAlignment="1">
      <alignment horizontal="center" vertical="center" wrapText="1"/>
    </xf>
    <xf numFmtId="0" fontId="6" fillId="2" borderId="2" xfId="1" applyNumberFormat="1" applyFont="1" applyFill="1" applyBorder="1" applyAlignment="1">
      <alignment horizontal="center" vertical="center" wrapText="1"/>
    </xf>
    <xf numFmtId="165" fontId="6" fillId="2" borderId="2" xfId="1" applyNumberFormat="1" applyFont="1" applyFill="1" applyBorder="1" applyAlignment="1">
      <alignment horizontal="center" vertical="top" wrapText="1"/>
    </xf>
    <xf numFmtId="0" fontId="2" fillId="2" borderId="4" xfId="0" applyFont="1" applyFill="1" applyBorder="1" applyAlignment="1">
      <alignment vertical="center" wrapText="1"/>
    </xf>
    <xf numFmtId="3" fontId="10" fillId="2" borderId="5" xfId="0" applyNumberFormat="1" applyFont="1" applyFill="1" applyBorder="1" applyAlignment="1">
      <alignment horizontal="center" vertical="center"/>
    </xf>
    <xf numFmtId="3" fontId="10" fillId="2" borderId="5" xfId="0" applyNumberFormat="1" applyFont="1" applyFill="1" applyBorder="1" applyAlignment="1">
      <alignment horizontal="center" vertical="center" wrapText="1"/>
    </xf>
    <xf numFmtId="0" fontId="10" fillId="2" borderId="0" xfId="0" applyFont="1" applyFill="1"/>
    <xf numFmtId="49" fontId="10" fillId="2" borderId="5" xfId="0" applyNumberFormat="1" applyFont="1" applyFill="1" applyBorder="1" applyAlignment="1">
      <alignment horizontal="center" vertical="center"/>
    </xf>
    <xf numFmtId="49" fontId="10" fillId="2" borderId="4" xfId="0" applyNumberFormat="1" applyFont="1" applyFill="1" applyBorder="1" applyAlignment="1">
      <alignment horizontal="center" vertical="center"/>
    </xf>
    <xf numFmtId="0" fontId="2" fillId="2" borderId="6" xfId="0" applyFont="1" applyFill="1" applyBorder="1" applyAlignment="1">
      <alignment vertical="center" wrapText="1"/>
    </xf>
    <xf numFmtId="3" fontId="10" fillId="2" borderId="6"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xf>
    <xf numFmtId="3" fontId="6" fillId="2" borderId="2" xfId="0" applyNumberFormat="1" applyFont="1" applyFill="1" applyBorder="1" applyAlignment="1">
      <alignment horizontal="left" indent="1"/>
    </xf>
    <xf numFmtId="3" fontId="6" fillId="2" borderId="2" xfId="1" applyNumberFormat="1" applyFont="1" applyFill="1" applyBorder="1" applyAlignment="1">
      <alignment horizontal="center" vertical="center"/>
    </xf>
    <xf numFmtId="49" fontId="6" fillId="2" borderId="7" xfId="1" applyNumberFormat="1" applyFont="1" applyFill="1" applyBorder="1" applyAlignment="1">
      <alignment horizontal="center" vertical="center"/>
    </xf>
    <xf numFmtId="166" fontId="6" fillId="2" borderId="7" xfId="1" applyNumberFormat="1" applyFont="1" applyFill="1" applyBorder="1" applyAlignment="1">
      <alignment horizontal="center" vertical="center"/>
    </xf>
    <xf numFmtId="49" fontId="11" fillId="2" borderId="0" xfId="0" applyNumberFormat="1" applyFont="1" applyFill="1"/>
    <xf numFmtId="49" fontId="13" fillId="2" borderId="0" xfId="0" applyNumberFormat="1" applyFont="1" applyFill="1" applyAlignment="1">
      <alignment vertical="top" wrapText="1"/>
    </xf>
    <xf numFmtId="0" fontId="5" fillId="2" borderId="0" xfId="0" applyFont="1" applyFill="1" applyAlignment="1">
      <alignment horizontal="center"/>
    </xf>
    <xf numFmtId="0" fontId="6" fillId="2" borderId="0" xfId="0" applyFont="1" applyFill="1" applyAlignment="1">
      <alignment horizontal="center"/>
    </xf>
    <xf numFmtId="49" fontId="2" fillId="2" borderId="0" xfId="0" applyNumberFormat="1" applyFont="1" applyFill="1" applyAlignment="1">
      <alignment horizontal="justify" vertical="top" wrapText="1"/>
    </xf>
    <xf numFmtId="0" fontId="2" fillId="2" borderId="0" xfId="0" quotePrefix="1" applyFont="1" applyFill="1" applyAlignment="1">
      <alignment horizontal="left" vertical="top" wrapText="1"/>
    </xf>
    <xf numFmtId="0" fontId="0" fillId="2" borderId="0" xfId="0" applyFill="1" applyAlignment="1">
      <alignment horizontal="center" vertical="top" wrapText="1"/>
    </xf>
    <xf numFmtId="165" fontId="6" fillId="2" borderId="1" xfId="1" applyNumberFormat="1" applyFont="1" applyFill="1" applyBorder="1" applyAlignment="1">
      <alignment horizontal="center" vertical="center" wrapText="1"/>
    </xf>
    <xf numFmtId="165" fontId="6" fillId="2" borderId="0" xfId="1" applyNumberFormat="1" applyFont="1" applyFill="1" applyBorder="1" applyAlignment="1">
      <alignment horizontal="center" vertical="center" wrapText="1"/>
    </xf>
    <xf numFmtId="165" fontId="6" fillId="2" borderId="3" xfId="1" applyNumberFormat="1" applyFont="1" applyFill="1" applyBorder="1" applyAlignment="1">
      <alignment horizontal="center" vertical="center" wrapText="1"/>
    </xf>
    <xf numFmtId="165" fontId="6" fillId="2" borderId="2" xfId="1" applyNumberFormat="1" applyFont="1" applyFill="1" applyBorder="1" applyAlignment="1">
      <alignment horizontal="center" vertical="center" wrapText="1"/>
    </xf>
    <xf numFmtId="49" fontId="6" fillId="2" borderId="2" xfId="1" applyNumberFormat="1" applyFont="1" applyFill="1" applyBorder="1" applyAlignment="1">
      <alignment horizontal="center" vertical="center" wrapText="1"/>
    </xf>
    <xf numFmtId="49" fontId="10" fillId="2" borderId="0" xfId="0" quotePrefix="1" applyNumberFormat="1" applyFont="1" applyFill="1" applyAlignment="1">
      <alignment horizontal="justify" vertical="center" wrapText="1"/>
    </xf>
    <xf numFmtId="49" fontId="7" fillId="2" borderId="0" xfId="0" applyNumberFormat="1" applyFont="1" applyFill="1" applyAlignment="1">
      <alignment horizontal="justify" vertical="center" wrapText="1"/>
    </xf>
    <xf numFmtId="49" fontId="11" fillId="2" borderId="0" xfId="0" applyNumberFormat="1" applyFont="1" applyFill="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104775</xdr:colOff>
      <xdr:row>14</xdr:row>
      <xdr:rowOff>22225</xdr:rowOff>
    </xdr:from>
    <xdr:to>
      <xdr:col>10</xdr:col>
      <xdr:colOff>0</xdr:colOff>
      <xdr:row>14</xdr:row>
      <xdr:rowOff>173385</xdr:rowOff>
    </xdr:to>
    <xdr:pic>
      <xdr:nvPicPr>
        <xdr:cNvPr id="2" name="Imagen 1">
          <a:extLst>
            <a:ext uri="{FF2B5EF4-FFF2-40B4-BE49-F238E27FC236}">
              <a16:creationId xmlns:a16="http://schemas.microsoft.com/office/drawing/2014/main" id="{8CF2B91A-77EA-40A0-86C8-BE119E5272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5775" y="5768975"/>
          <a:ext cx="8181975" cy="151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65F-BD1B-4D49-88AA-8EF4A5003B31}">
  <dimension ref="A1"/>
  <sheetViews>
    <sheetView workbookViewId="0"/>
  </sheetViews>
  <sheetFormatPr defaultColWidth="11.42578125" defaultRowHeight="15" x14ac:dyDescent="0.25"/>
  <sheetData/>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D44B4-8BD9-4E75-889F-363834252787}">
  <sheetPr>
    <pageSetUpPr fitToPage="1"/>
  </sheetPr>
  <dimension ref="B2:O31"/>
  <sheetViews>
    <sheetView tabSelected="1" zoomScale="60" zoomScaleNormal="60" zoomScaleSheetLayoutView="90" workbookViewId="0">
      <selection activeCell="B8" sqref="B8"/>
    </sheetView>
  </sheetViews>
  <sheetFormatPr defaultColWidth="11.42578125" defaultRowHeight="15" x14ac:dyDescent="0.25"/>
  <cols>
    <col min="1" max="1" width="11.42578125" style="8"/>
    <col min="2" max="2" width="32.42578125" style="8" customWidth="1"/>
    <col min="3" max="3" width="1.7109375" style="8" customWidth="1"/>
    <col min="4" max="7" width="20.28515625" style="8" customWidth="1"/>
    <col min="8" max="8" width="1.28515625" style="8" customWidth="1"/>
    <col min="9" max="10" width="20.28515625" style="8" customWidth="1"/>
    <col min="11" max="11" width="11.42578125" style="8"/>
    <col min="12" max="12" width="15.5703125" style="2" hidden="1" customWidth="1"/>
    <col min="13" max="15" width="0" style="2" hidden="1" customWidth="1"/>
    <col min="16" max="17" width="0" style="8" hidden="1" customWidth="1"/>
    <col min="18" max="16384" width="11.42578125" style="8"/>
  </cols>
  <sheetData>
    <row r="2" spans="2:12" ht="21" hidden="1" x14ac:dyDescent="0.35">
      <c r="B2" s="31" t="s">
        <v>0</v>
      </c>
      <c r="C2" s="31"/>
      <c r="D2" s="31"/>
      <c r="E2" s="31"/>
      <c r="F2" s="31"/>
      <c r="G2" s="31"/>
      <c r="H2" s="31"/>
      <c r="I2" s="31"/>
      <c r="J2" s="31"/>
    </row>
    <row r="3" spans="2:12" ht="21" hidden="1" x14ac:dyDescent="0.35">
      <c r="B3" s="32" t="s">
        <v>1</v>
      </c>
      <c r="C3" s="32"/>
      <c r="D3" s="32"/>
      <c r="E3" s="32"/>
      <c r="F3" s="32"/>
      <c r="G3" s="32"/>
      <c r="H3" s="32"/>
      <c r="I3" s="32"/>
      <c r="J3" s="32"/>
    </row>
    <row r="4" spans="2:12" ht="21" x14ac:dyDescent="0.35">
      <c r="B4" s="32" t="s">
        <v>2</v>
      </c>
      <c r="C4" s="32"/>
      <c r="D4" s="32"/>
      <c r="E4" s="32"/>
      <c r="F4" s="32"/>
      <c r="G4" s="32"/>
      <c r="H4" s="32"/>
      <c r="I4" s="32"/>
      <c r="J4" s="32"/>
    </row>
    <row r="5" spans="2:12" ht="21" customHeight="1" x14ac:dyDescent="0.35">
      <c r="B5" s="1"/>
      <c r="C5" s="1"/>
      <c r="D5" s="1"/>
      <c r="E5" s="1"/>
      <c r="F5" s="1"/>
      <c r="G5" s="1"/>
      <c r="H5" s="1"/>
      <c r="I5" s="1"/>
      <c r="J5" s="1"/>
    </row>
    <row r="6" spans="2:12" ht="21" x14ac:dyDescent="0.35">
      <c r="B6" s="9" t="s">
        <v>3</v>
      </c>
      <c r="C6" s="1"/>
      <c r="D6" s="1"/>
      <c r="E6" s="1"/>
      <c r="F6" s="1"/>
      <c r="G6" s="1"/>
      <c r="H6" s="1"/>
      <c r="I6" s="1"/>
      <c r="J6" s="1"/>
    </row>
    <row r="7" spans="2:12" ht="90" customHeight="1" x14ac:dyDescent="0.25">
      <c r="B7" s="33" t="s">
        <v>43</v>
      </c>
      <c r="C7" s="33"/>
      <c r="D7" s="33"/>
      <c r="E7" s="33"/>
      <c r="F7" s="33"/>
      <c r="G7" s="33"/>
      <c r="H7" s="33"/>
      <c r="I7" s="33"/>
      <c r="J7" s="33"/>
    </row>
    <row r="8" spans="2:12" ht="21" x14ac:dyDescent="0.35">
      <c r="B8" s="9" t="s">
        <v>4</v>
      </c>
      <c r="C8" s="1"/>
      <c r="D8" s="1"/>
      <c r="E8" s="1"/>
      <c r="F8" s="1"/>
      <c r="G8" s="1"/>
      <c r="H8" s="1"/>
      <c r="I8" s="1"/>
      <c r="J8" s="1"/>
    </row>
    <row r="9" spans="2:12" ht="108.95" customHeight="1" x14ac:dyDescent="0.25">
      <c r="B9" s="34" t="s">
        <v>5</v>
      </c>
      <c r="C9" s="34"/>
      <c r="D9" s="34"/>
      <c r="E9" s="34"/>
      <c r="F9" s="34"/>
      <c r="G9" s="34"/>
      <c r="H9" s="34"/>
      <c r="I9" s="34"/>
      <c r="J9" s="34"/>
    </row>
    <row r="10" spans="2:12" ht="21" x14ac:dyDescent="0.35">
      <c r="B10" s="9" t="s">
        <v>6</v>
      </c>
      <c r="C10" s="1"/>
      <c r="D10" s="1"/>
      <c r="E10" s="1"/>
      <c r="F10" s="1"/>
      <c r="G10" s="1"/>
      <c r="H10" s="1"/>
      <c r="I10" s="1"/>
      <c r="J10" s="1"/>
    </row>
    <row r="11" spans="2:12" ht="23.45" customHeight="1" x14ac:dyDescent="0.25">
      <c r="B11" s="34" t="s">
        <v>7</v>
      </c>
      <c r="C11" s="34"/>
      <c r="D11" s="34"/>
      <c r="E11" s="34"/>
      <c r="F11" s="34"/>
      <c r="G11" s="34"/>
      <c r="H11" s="34"/>
      <c r="I11" s="34"/>
      <c r="J11" s="34"/>
    </row>
    <row r="12" spans="2:12" ht="28.5" customHeight="1" x14ac:dyDescent="0.35">
      <c r="B12" s="9" t="s">
        <v>8</v>
      </c>
      <c r="C12" s="1"/>
      <c r="D12" s="1"/>
      <c r="E12" s="1"/>
      <c r="F12" s="1"/>
      <c r="G12" s="1"/>
      <c r="H12" s="1"/>
      <c r="I12" s="1"/>
      <c r="J12" s="1"/>
    </row>
    <row r="13" spans="2:12" ht="21.75" thickBot="1" x14ac:dyDescent="0.4">
      <c r="B13" s="1"/>
      <c r="C13" s="1"/>
      <c r="D13" s="10"/>
      <c r="E13" s="1"/>
      <c r="F13" s="1"/>
      <c r="G13" s="1"/>
      <c r="H13" s="1"/>
      <c r="I13" s="1"/>
      <c r="J13" s="1"/>
    </row>
    <row r="14" spans="2:12" ht="23.45" customHeight="1" thickBot="1" x14ac:dyDescent="0.4">
      <c r="B14" s="36" t="s">
        <v>9</v>
      </c>
      <c r="C14" s="1"/>
      <c r="D14" s="39" t="s">
        <v>10</v>
      </c>
      <c r="E14" s="39"/>
      <c r="F14" s="39"/>
      <c r="G14" s="39"/>
      <c r="H14" s="1"/>
      <c r="I14" s="40" t="s">
        <v>11</v>
      </c>
      <c r="J14" s="40"/>
    </row>
    <row r="15" spans="2:12" ht="15.75" customHeight="1" thickBot="1" x14ac:dyDescent="0.4">
      <c r="B15" s="37"/>
      <c r="C15" s="1"/>
      <c r="D15" s="11"/>
      <c r="E15" s="11"/>
      <c r="F15" s="11"/>
      <c r="G15" s="11"/>
      <c r="H15" s="1"/>
      <c r="I15" s="11"/>
      <c r="J15" s="11"/>
    </row>
    <row r="16" spans="2:12" ht="70.5" customHeight="1" thickBot="1" x14ac:dyDescent="0.4">
      <c r="B16" s="38"/>
      <c r="C16" s="1"/>
      <c r="D16" s="12" t="s">
        <v>12</v>
      </c>
      <c r="E16" s="11" t="s">
        <v>13</v>
      </c>
      <c r="F16" s="13" t="s">
        <v>14</v>
      </c>
      <c r="G16" s="11" t="s">
        <v>15</v>
      </c>
      <c r="H16" s="1"/>
      <c r="I16" s="14" t="s">
        <v>16</v>
      </c>
      <c r="J16" s="11" t="s">
        <v>17</v>
      </c>
      <c r="L16" s="3"/>
    </row>
    <row r="17" spans="2:15" ht="27.95" customHeight="1" x14ac:dyDescent="0.35">
      <c r="B17" s="15" t="s">
        <v>18</v>
      </c>
      <c r="C17" s="1"/>
      <c r="D17" s="16">
        <v>5704</v>
      </c>
      <c r="E17" s="17">
        <v>5704</v>
      </c>
      <c r="F17" s="16" t="s">
        <v>19</v>
      </c>
      <c r="G17" s="16" t="s">
        <v>20</v>
      </c>
      <c r="H17" s="18"/>
      <c r="I17" s="19" t="s">
        <v>21</v>
      </c>
      <c r="J17" s="20" t="s">
        <v>22</v>
      </c>
      <c r="L17" s="3"/>
    </row>
    <row r="18" spans="2:15" ht="27.95" customHeight="1" x14ac:dyDescent="0.35">
      <c r="B18" s="21" t="s">
        <v>23</v>
      </c>
      <c r="C18" s="1"/>
      <c r="D18" s="22">
        <v>1663</v>
      </c>
      <c r="E18" s="23">
        <v>1663</v>
      </c>
      <c r="F18" s="22" t="s">
        <v>24</v>
      </c>
      <c r="G18" s="22" t="s">
        <v>25</v>
      </c>
      <c r="H18" s="18"/>
      <c r="I18" s="24" t="s">
        <v>26</v>
      </c>
      <c r="J18" s="24" t="s">
        <v>27</v>
      </c>
      <c r="L18" s="2" t="s">
        <v>28</v>
      </c>
      <c r="M18" s="4">
        <f>+D20-D18</f>
        <v>159376</v>
      </c>
    </row>
    <row r="19" spans="2:15" ht="63.75" thickBot="1" x14ac:dyDescent="0.4">
      <c r="B19" s="21" t="s">
        <v>29</v>
      </c>
      <c r="C19" s="1"/>
      <c r="D19" s="22">
        <v>153672</v>
      </c>
      <c r="E19" s="23">
        <v>109829.99210000002</v>
      </c>
      <c r="F19" s="22">
        <v>31630.334699999999</v>
      </c>
      <c r="G19" s="22">
        <v>690.85845999999992</v>
      </c>
      <c r="H19" s="18"/>
      <c r="I19" s="24" t="s">
        <v>30</v>
      </c>
      <c r="J19" s="24" t="s">
        <v>31</v>
      </c>
      <c r="L19" s="5"/>
      <c r="M19" s="3"/>
      <c r="N19" s="6"/>
      <c r="O19" s="3"/>
    </row>
    <row r="20" spans="2:15" ht="21.75" thickBot="1" x14ac:dyDescent="0.4">
      <c r="B20" s="25" t="s">
        <v>32</v>
      </c>
      <c r="C20" s="1"/>
      <c r="D20" s="26">
        <v>161039</v>
      </c>
      <c r="E20" s="26">
        <f>SUM(E17:E19)</f>
        <v>117196.99210000002</v>
      </c>
      <c r="F20" s="26">
        <f>+F19</f>
        <v>31630.334699999999</v>
      </c>
      <c r="G20" s="26">
        <f>+G19</f>
        <v>690.85845999999992</v>
      </c>
      <c r="H20" s="18"/>
      <c r="I20" s="27" t="s">
        <v>33</v>
      </c>
      <c r="J20" s="28" t="s">
        <v>34</v>
      </c>
      <c r="L20" s="3"/>
      <c r="M20" s="3"/>
      <c r="N20" s="3"/>
      <c r="O20" s="7"/>
    </row>
    <row r="21" spans="2:15" ht="5.45" customHeight="1" x14ac:dyDescent="0.25">
      <c r="L21" s="3"/>
    </row>
    <row r="22" spans="2:15" ht="32.1" customHeight="1" x14ac:dyDescent="0.25">
      <c r="B22" s="42" t="s">
        <v>35</v>
      </c>
      <c r="C22" s="42"/>
      <c r="D22" s="42"/>
      <c r="E22" s="42"/>
      <c r="F22" s="42"/>
      <c r="G22" s="42"/>
      <c r="H22" s="42"/>
      <c r="I22" s="42"/>
      <c r="J22" s="42"/>
      <c r="L22" s="2" t="s">
        <v>36</v>
      </c>
      <c r="M22" s="3">
        <v>114843.13364000001</v>
      </c>
      <c r="N22" s="3">
        <f>+M24-E17</f>
        <v>109829.99210000002</v>
      </c>
      <c r="O22" s="2" t="s">
        <v>37</v>
      </c>
    </row>
    <row r="23" spans="2:15" s="2" customFormat="1" ht="18" x14ac:dyDescent="0.25">
      <c r="B23" s="29" t="s">
        <v>38</v>
      </c>
      <c r="L23" s="2" t="s">
        <v>39</v>
      </c>
      <c r="M23" s="3">
        <f>+G19</f>
        <v>690.85845999999992</v>
      </c>
      <c r="N23" s="3"/>
    </row>
    <row r="24" spans="2:15" ht="21.75" customHeight="1" x14ac:dyDescent="0.25">
      <c r="B24" s="43" t="s">
        <v>40</v>
      </c>
      <c r="C24" s="43"/>
      <c r="D24" s="43"/>
      <c r="E24" s="43"/>
      <c r="F24" s="43"/>
      <c r="G24" s="43"/>
      <c r="H24" s="43"/>
      <c r="I24" s="43"/>
      <c r="J24" s="43"/>
      <c r="M24" s="3">
        <f>SUM(M22:M23)</f>
        <v>115533.99210000002</v>
      </c>
    </row>
    <row r="25" spans="2:15" ht="20.45" customHeight="1" x14ac:dyDescent="0.25">
      <c r="B25" s="30"/>
      <c r="C25" s="30"/>
      <c r="D25" s="30"/>
      <c r="E25" s="30"/>
      <c r="F25" s="30"/>
      <c r="G25" s="30"/>
      <c r="H25" s="30"/>
      <c r="I25" s="30"/>
      <c r="J25" s="30"/>
    </row>
    <row r="26" spans="2:15" ht="21" x14ac:dyDescent="0.35">
      <c r="B26" s="9" t="s">
        <v>41</v>
      </c>
      <c r="C26" s="1"/>
      <c r="D26" s="1"/>
      <c r="E26" s="1"/>
      <c r="F26" s="1"/>
      <c r="G26" s="1"/>
      <c r="H26" s="1"/>
      <c r="I26" s="1"/>
      <c r="J26" s="1"/>
    </row>
    <row r="27" spans="2:15" s="2" customFormat="1" ht="207.6" customHeight="1" x14ac:dyDescent="0.25">
      <c r="B27" s="41" t="s">
        <v>42</v>
      </c>
      <c r="C27" s="41"/>
      <c r="D27" s="41"/>
      <c r="E27" s="41"/>
      <c r="F27" s="41"/>
      <c r="G27" s="41"/>
      <c r="H27" s="41"/>
      <c r="I27" s="41"/>
      <c r="J27" s="41"/>
    </row>
    <row r="28" spans="2:15" x14ac:dyDescent="0.25">
      <c r="N28" s="8"/>
      <c r="O28" s="8"/>
    </row>
    <row r="29" spans="2:15" ht="93.75" customHeight="1" x14ac:dyDescent="0.25">
      <c r="B29" s="35"/>
      <c r="C29" s="35"/>
      <c r="D29" s="35"/>
      <c r="E29" s="35"/>
      <c r="F29" s="35"/>
      <c r="G29" s="35"/>
      <c r="H29" s="35"/>
      <c r="I29" s="35"/>
      <c r="J29" s="35"/>
      <c r="N29" s="8"/>
      <c r="O29" s="8"/>
    </row>
    <row r="30" spans="2:15" x14ac:dyDescent="0.25">
      <c r="N30" s="8"/>
      <c r="O30" s="8"/>
    </row>
    <row r="31" spans="2:15" ht="93.75" customHeight="1" x14ac:dyDescent="0.25">
      <c r="N31" s="8"/>
      <c r="O31" s="8"/>
    </row>
  </sheetData>
  <mergeCells count="13">
    <mergeCell ref="B29:J29"/>
    <mergeCell ref="B11:J11"/>
    <mergeCell ref="B14:B16"/>
    <mergeCell ref="D14:G14"/>
    <mergeCell ref="I14:J14"/>
    <mergeCell ref="B27:J27"/>
    <mergeCell ref="B22:J22"/>
    <mergeCell ref="B24:J24"/>
    <mergeCell ref="B2:J2"/>
    <mergeCell ref="B3:J3"/>
    <mergeCell ref="B4:J4"/>
    <mergeCell ref="B7:J7"/>
    <mergeCell ref="B9:J9"/>
  </mergeCells>
  <phoneticPr fontId="3" type="noConversion"/>
  <pageMargins left="0.7" right="0.55000000000000004" top="0.75" bottom="0.75" header="0.3" footer="0.3"/>
  <pageSetup scale="58" orientation="portrait" r:id="rId1"/>
  <headerFooter>
    <oddHeader>&amp;L&amp;G</oddHeader>
  </headerFooter>
  <customProperties>
    <customPr name="EpmWorksheetKeyString_GUID" r:id="rId2"/>
  </customProperties>
  <ignoredErrors>
    <ignoredError sqref="I19:I20 J19:J20" numberStoredAsText="1"/>
  </ignoredErrors>
  <drawing r:id="rId3"/>
  <legacyDrawingHF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Hoja1</vt:lpstr>
      <vt:lpstr>TERMINAL ILO</vt:lpstr>
      <vt:lpstr>'TERMINAL ILO'!Print_Area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2024-05-03T13:00:41Z</cp:lastPrinted>
  <dcterms:created xsi:type="dcterms:W3CDTF">2022-07-19T12:43:11Z</dcterms:created>
  <dcterms:modified xsi:type="dcterms:W3CDTF">2024-05-07T21:37:34Z</dcterms:modified>
</cp:coreProperties>
</file>