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rchm\Downloads\Karel070524\"/>
    </mc:Choice>
  </mc:AlternateContent>
  <xr:revisionPtr revIDLastSave="0" documentId="13_ncr:1_{70508A1B-7F0B-4400-B852-359FF8875925}" xr6:coauthVersionLast="47" xr6:coauthVersionMax="47" xr10:uidLastSave="{00000000-0000-0000-0000-000000000000}"/>
  <bookViews>
    <workbookView xWindow="-120" yWindow="-120" windowWidth="29040" windowHeight="15840" firstSheet="1" activeTab="1" xr2:uid="{CA3A7D46-E05E-4F0E-93A7-E7E2BB76EFC3}"/>
  </bookViews>
  <sheets>
    <sheet name="Hoja1" sheetId="12" state="hidden" r:id="rId1"/>
    <sheet name="PLANTA NINACACA" sheetId="3" r:id="rId2"/>
  </sheets>
  <definedNames>
    <definedName name="_xlnm.Print_Area" localSheetId="1">'PLANTA NINACACA'!$B$2:$J$28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3" l="1"/>
  <c r="N22" i="3"/>
  <c r="M24" i="3"/>
</calcChain>
</file>

<file path=xl/sharedStrings.xml><?xml version="1.0" encoding="utf-8"?>
<sst xmlns="http://schemas.openxmlformats.org/spreadsheetml/2006/main" count="43" uniqueCount="43">
  <si>
    <t>FORMATO N°17</t>
  </si>
  <si>
    <t>PETROPERÚ S.A. - FICHAS DE PROYECTOS DE INVERSIÓN</t>
  </si>
  <si>
    <t>CONSTRUCTION OF THE NINACACA SUPPLY PLANT</t>
  </si>
  <si>
    <t>1. Description</t>
  </si>
  <si>
    <t>2. Components of the investment</t>
  </si>
  <si>
    <t>• 	Land.
• 	Buildings. 
• 	Liquid fuel storage tanks.
• 	Reception and dispatch system.
• 	Pipeline network with product pumping system.
• 	Fire-fighting system including a pump house.
• 	Electrical installations and other facilities.</t>
  </si>
  <si>
    <t>3. Funding source</t>
  </si>
  <si>
    <t>4. Physical and financial progress to Q I</t>
  </si>
  <si>
    <t xml:space="preserve">Components </t>
  </si>
  <si>
    <t>Financial Progress (M S/)</t>
  </si>
  <si>
    <r>
      <t>Physical Progress</t>
    </r>
    <r>
      <rPr>
        <b/>
        <vertAlign val="superscript"/>
        <sz val="16"/>
        <rFont val="Calibri"/>
        <family val="2"/>
        <scheme val="minor"/>
      </rPr>
      <t>3</t>
    </r>
    <r>
      <rPr>
        <b/>
        <sz val="16"/>
        <rFont val="Calibri"/>
        <family val="2"/>
        <scheme val="minor"/>
      </rPr>
      <t xml:space="preserve"> (%)</t>
    </r>
  </si>
  <si>
    <r>
      <t>Total 
Investment</t>
    </r>
    <r>
      <rPr>
        <b/>
        <vertAlign val="superscript"/>
        <sz val="16"/>
        <rFont val="Calibri"/>
        <family val="2"/>
        <scheme val="minor"/>
      </rPr>
      <t xml:space="preserve"> 1</t>
    </r>
  </si>
  <si>
    <t>Cumulative execution</t>
  </si>
  <si>
    <r>
      <t>Budget
Year 2024</t>
    </r>
    <r>
      <rPr>
        <b/>
        <vertAlign val="superscript"/>
        <sz val="16"/>
        <rFont val="Calibri"/>
        <family val="2"/>
        <scheme val="minor"/>
      </rPr>
      <t>2</t>
    </r>
  </si>
  <si>
    <t>Execution 
Year 2024</t>
  </si>
  <si>
    <t>Scheduled for Quarter I</t>
  </si>
  <si>
    <t>Actual 
by Quarter I</t>
  </si>
  <si>
    <t>Engineering and previous procedures</t>
  </si>
  <si>
    <t>---</t>
  </si>
  <si>
    <t>--- </t>
  </si>
  <si>
    <t>-</t>
  </si>
  <si>
    <t>-</t>
  </si>
  <si>
    <t xml:space="preserve">Land </t>
  </si>
  <si>
    <t>---</t>
  </si>
  <si>
    <t>--- </t>
  </si>
  <si>
    <t>-</t>
  </si>
  <si>
    <t>-</t>
  </si>
  <si>
    <t>inv total IP</t>
  </si>
  <si>
    <t>Materials, equipment and works</t>
  </si>
  <si>
    <t>51.6</t>
  </si>
  <si>
    <t>47.6</t>
  </si>
  <si>
    <t>Total</t>
  </si>
  <si>
    <t>51.6</t>
  </si>
  <si>
    <t>47.6</t>
  </si>
  <si>
    <r>
      <rPr>
        <vertAlign val="superscript"/>
        <sz val="12"/>
        <rFont val="Calibri"/>
        <family val="2"/>
        <scheme val="minor"/>
      </rPr>
      <t>1</t>
    </r>
    <r>
      <rPr>
        <sz val="12"/>
        <rFont val="Calibri"/>
        <family val="2"/>
        <scheme val="minor"/>
      </rPr>
      <t xml:space="preserve"> Investment amount approved with A/D No.066-2017-PP of 26.06.2017. Currently under review</t>
    </r>
  </si>
  <si>
    <t>ACUM AL 2023</t>
  </si>
  <si>
    <r>
      <rPr>
        <vertAlign val="superscript"/>
        <sz val="12"/>
        <rFont val="Calibri"/>
        <family val="2"/>
        <scheme val="minor"/>
      </rPr>
      <t>2</t>
    </r>
    <r>
      <rPr>
        <sz val="12"/>
        <rFont val="Calibri"/>
        <family val="2"/>
        <scheme val="minor"/>
      </rPr>
      <t xml:space="preserve"> Approved with A/D No. 0166-2023-PP on 14.12.2023.</t>
    </r>
  </si>
  <si>
    <t>EJEC A MAR 2024</t>
  </si>
  <si>
    <r>
      <rPr>
        <vertAlign val="superscript"/>
        <sz val="12"/>
        <rFont val="Calibri"/>
        <family val="2"/>
        <scheme val="minor"/>
      </rPr>
      <t>3</t>
    </r>
    <r>
      <rPr>
        <sz val="12"/>
        <rFont val="Calibri"/>
        <family val="2"/>
        <scheme val="minor"/>
      </rPr>
      <t xml:space="preserve"> According to the baseline review of the project carried out in September 2023.</t>
    </r>
  </si>
  <si>
    <t>5. Main activities carried out and current situation</t>
  </si>
  <si>
    <t xml:space="preserve">
- The project has been halted since April 2020, initially due to the dispute resolution process with the contractor Consorcio OBS – IMECON S.A., then by contractual resolution in March 2022 and finally, because it is in the process of re-evaluation, which is estimated to conclude in July 2024. Currently, the actions strictly necessary for the preservation and conservation of the equipment and materials that are in the construction area of the project are carried out.</t>
  </si>
  <si>
    <t xml:space="preserve">Consists of the construction of a Supply Plant in the Department of Pasco, with a storage capacity of 7.5 MB of fuels (Phase 1), for the dispatch of Diesel B5 and Gasolines.
</t>
  </si>
  <si>
    <t>PETROPERU S.A. own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</si>
</sst>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0\ _S_/_._-;\-* #,##0.00\ _S_/_._-;_-* &quot;-&quot;??\ _S_/_._-;_-@_-"/>
    <numFmt numFmtId="166" formatCode="_(* #,##0_);_(* \(#,##0\);_(* &quot;-&quot;??_);_(@_)"/>
  </numFmts>
  <fonts count="13" x14ac:knownFonts="1">
    <font>
      <sz val="11"/>
      <color theme="1"/>
      <name val="Calibri"/>
      <family val="2"/>
      <scheme val="minor"/>
    </font>
    <font>
      <sz val="11"/>
      <color theme="1"/>
      <name val="Calibri"/>
      <family val="2"/>
      <scheme val="minor"/>
    </font>
    <font>
      <sz val="16"/>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
      <b/>
      <sz val="16"/>
      <name val="Calibri"/>
      <family val="2"/>
      <scheme val="minor"/>
    </font>
    <font>
      <sz val="12"/>
      <color theme="1"/>
      <name val="Calibri"/>
      <family val="2"/>
      <scheme val="minor"/>
    </font>
    <font>
      <b/>
      <vertAlign val="superscript"/>
      <sz val="16"/>
      <name val="Calibri"/>
      <family val="2"/>
      <scheme val="minor"/>
    </font>
    <font>
      <sz val="16"/>
      <name val="Calibri"/>
      <family val="2"/>
      <scheme val="minor"/>
    </font>
    <font>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45">
    <xf numFmtId="0" fontId="0" fillId="0" borderId="0" xfId="0"/>
    <xf numFmtId="0" fontId="2" fillId="2" borderId="0" xfId="0" applyFont="1" applyFill="1"/>
    <xf numFmtId="0" fontId="3" fillId="2" borderId="0" xfId="0" applyFont="1" applyFill="1"/>
    <xf numFmtId="0" fontId="4" fillId="2" borderId="0" xfId="0" applyFont="1" applyFill="1"/>
    <xf numFmtId="3" fontId="4" fillId="2" borderId="0" xfId="0" applyNumberFormat="1" applyFont="1" applyFill="1"/>
    <xf numFmtId="165" fontId="4" fillId="2" borderId="0" xfId="1" applyFont="1" applyFill="1"/>
    <xf numFmtId="1" fontId="4" fillId="2" borderId="0" xfId="0" applyNumberFormat="1" applyFont="1" applyFill="1"/>
    <xf numFmtId="164" fontId="4" fillId="2" borderId="0" xfId="0" applyNumberFormat="1" applyFont="1" applyFill="1"/>
    <xf numFmtId="3" fontId="5" fillId="2" borderId="0" xfId="0" applyNumberFormat="1" applyFont="1" applyFill="1"/>
    <xf numFmtId="0" fontId="0" fillId="2" borderId="0" xfId="0" applyFill="1"/>
    <xf numFmtId="0" fontId="6" fillId="2" borderId="0" xfId="0" applyFont="1" applyFill="1"/>
    <xf numFmtId="166"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2"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0" xfId="0" applyFont="1" applyFill="1"/>
    <xf numFmtId="49" fontId="10" fillId="2" borderId="5"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0" fillId="2" borderId="6"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xf>
    <xf numFmtId="3" fontId="7" fillId="2" borderId="2" xfId="0" applyNumberFormat="1" applyFont="1" applyFill="1" applyBorder="1" applyAlignment="1">
      <alignment horizontal="left" indent="1"/>
    </xf>
    <xf numFmtId="3" fontId="7" fillId="2" borderId="2" xfId="1" applyNumberFormat="1" applyFont="1" applyFill="1" applyBorder="1" applyAlignment="1">
      <alignment horizontal="center" vertical="center"/>
    </xf>
    <xf numFmtId="49" fontId="7" fillId="2" borderId="7" xfId="1" applyNumberFormat="1" applyFont="1" applyFill="1" applyBorder="1" applyAlignment="1">
      <alignment horizontal="center" vertical="center"/>
    </xf>
    <xf numFmtId="49" fontId="11" fillId="2" borderId="0" xfId="0" applyNumberFormat="1" applyFont="1" applyFill="1"/>
    <xf numFmtId="49" fontId="7" fillId="0" borderId="7" xfId="1" applyNumberFormat="1" applyFont="1" applyFill="1" applyBorder="1" applyAlignment="1">
      <alignment horizontal="center" vertical="center"/>
    </xf>
    <xf numFmtId="49" fontId="8" fillId="2" borderId="0" xfId="0" applyNumberFormat="1" applyFont="1" applyFill="1" applyAlignment="1">
      <alignment horizontal="left" wrapText="1"/>
    </xf>
    <xf numFmtId="0" fontId="10" fillId="2" borderId="0" xfId="0" quotePrefix="1" applyFont="1" applyFill="1" applyAlignment="1">
      <alignment horizontal="justify" vertical="top" wrapText="1"/>
    </xf>
    <xf numFmtId="0" fontId="10" fillId="2" borderId="0" xfId="0" applyFont="1" applyFill="1" applyAlignment="1">
      <alignment horizontal="justify" vertical="top" wrapText="1"/>
    </xf>
    <xf numFmtId="0" fontId="6" fillId="2" borderId="0" xfId="0" applyFont="1" applyFill="1" applyAlignment="1">
      <alignment horizontal="center"/>
    </xf>
    <xf numFmtId="0" fontId="7" fillId="2" borderId="0" xfId="0" applyFont="1" applyFill="1" applyAlignment="1">
      <alignment horizontal="center"/>
    </xf>
    <xf numFmtId="49" fontId="2" fillId="2" borderId="0" xfId="0" applyNumberFormat="1" applyFont="1" applyFill="1" applyAlignment="1">
      <alignment horizontal="justify" vertical="top" wrapText="1"/>
    </xf>
    <xf numFmtId="0" fontId="10" fillId="2" borderId="0" xfId="0" quotePrefix="1" applyFont="1" applyFill="1" applyAlignment="1">
      <alignment horizontal="left" vertical="top" wrapText="1"/>
    </xf>
    <xf numFmtId="0" fontId="2" fillId="2" borderId="0" xfId="0" quotePrefix="1" applyFont="1" applyFill="1" applyAlignment="1">
      <alignment horizontal="left" vertical="top" wrapText="1"/>
    </xf>
    <xf numFmtId="166" fontId="7" fillId="2" borderId="1" xfId="1" applyNumberFormat="1" applyFont="1" applyFill="1" applyBorder="1" applyAlignment="1">
      <alignment horizontal="center" vertical="center" wrapText="1"/>
    </xf>
    <xf numFmtId="166" fontId="7" fillId="2" borderId="0" xfId="1" applyNumberFormat="1" applyFont="1" applyFill="1" applyBorder="1" applyAlignment="1">
      <alignment horizontal="center" vertical="center" wrapText="1"/>
    </xf>
    <xf numFmtId="166" fontId="7" fillId="2" borderId="3" xfId="1" applyNumberFormat="1" applyFont="1" applyFill="1" applyBorder="1" applyAlignment="1">
      <alignment horizontal="center" vertical="center" wrapText="1"/>
    </xf>
    <xf numFmtId="166"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11" fillId="2" borderId="0" xfId="0" applyNumberFormat="1" applyFont="1" applyFill="1" applyAlignment="1">
      <alignment horizontal="left" vertical="top" wrapText="1"/>
    </xf>
    <xf numFmtId="49" fontId="8" fillId="2" borderId="0" xfId="0" applyNumberFormat="1" applyFont="1" applyFill="1" applyAlignment="1">
      <alignment horizontal="left" vertical="top" wrapText="1"/>
    </xf>
    <xf numFmtId="49" fontId="11" fillId="2" borderId="0" xfId="0" applyNumberFormat="1"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104774</xdr:colOff>
      <xdr:row>14</xdr:row>
      <xdr:rowOff>24493</xdr:rowOff>
    </xdr:from>
    <xdr:to>
      <xdr:col>9</xdr:col>
      <xdr:colOff>1347107</xdr:colOff>
      <xdr:row>14</xdr:row>
      <xdr:rowOff>180316</xdr:rowOff>
    </xdr:to>
    <xdr:pic>
      <xdr:nvPicPr>
        <xdr:cNvPr id="2" name="Imagen 1">
          <a:extLst>
            <a:ext uri="{FF2B5EF4-FFF2-40B4-BE49-F238E27FC236}">
              <a16:creationId xmlns:a16="http://schemas.microsoft.com/office/drawing/2014/main" id="{C7F4CBB8-5BEC-406C-BE7C-DBD7FFE7D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0" y="5970814"/>
          <a:ext cx="8345261" cy="155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defaultColWidth="11.42578125"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392-5261-4681-9E1C-1B7CFB49EB33}">
  <sheetPr>
    <pageSetUpPr fitToPage="1"/>
  </sheetPr>
  <dimension ref="A2:N28"/>
  <sheetViews>
    <sheetView tabSelected="1" zoomScale="70" zoomScaleNormal="70" workbookViewId="0">
      <selection activeCell="B12" sqref="B12"/>
    </sheetView>
  </sheetViews>
  <sheetFormatPr defaultColWidth="11.42578125" defaultRowHeight="15" x14ac:dyDescent="0.25"/>
  <cols>
    <col min="1" max="1" width="11.42578125" style="9"/>
    <col min="2" max="2" width="32.42578125" style="9" customWidth="1"/>
    <col min="3" max="3" width="1.7109375" style="9" customWidth="1"/>
    <col min="4" max="7" width="20.5703125" style="9" customWidth="1"/>
    <col min="8" max="8" width="1.28515625" style="9" customWidth="1"/>
    <col min="9" max="9" width="21.28515625" style="9" customWidth="1"/>
    <col min="10" max="10" width="20.42578125" style="9" customWidth="1"/>
    <col min="11" max="11" width="11.42578125" style="9"/>
    <col min="12" max="12" width="18" style="3" hidden="1" customWidth="1"/>
    <col min="13" max="13" width="0" style="3" hidden="1" customWidth="1"/>
    <col min="14" max="14" width="13.7109375" style="3" hidden="1" customWidth="1"/>
    <col min="15" max="15" width="0" style="9" hidden="1" customWidth="1"/>
    <col min="16" max="16384" width="11.42578125" style="9"/>
  </cols>
  <sheetData>
    <row r="2" spans="2:10" ht="21" hidden="1" x14ac:dyDescent="0.35">
      <c r="B2" s="32" t="s">
        <v>0</v>
      </c>
      <c r="C2" s="32"/>
      <c r="D2" s="32"/>
      <c r="E2" s="32"/>
      <c r="F2" s="32"/>
      <c r="G2" s="32"/>
      <c r="H2" s="32"/>
      <c r="I2" s="32"/>
      <c r="J2" s="32"/>
    </row>
    <row r="3" spans="2:10" ht="21" hidden="1" x14ac:dyDescent="0.35">
      <c r="B3" s="33" t="s">
        <v>1</v>
      </c>
      <c r="C3" s="33"/>
      <c r="D3" s="33"/>
      <c r="E3" s="33"/>
      <c r="F3" s="33"/>
      <c r="G3" s="33"/>
      <c r="H3" s="33"/>
      <c r="I3" s="33"/>
      <c r="J3" s="33"/>
    </row>
    <row r="4" spans="2:10" ht="21" x14ac:dyDescent="0.35">
      <c r="B4" s="33" t="s">
        <v>2</v>
      </c>
      <c r="C4" s="33"/>
      <c r="D4" s="33"/>
      <c r="E4" s="33"/>
      <c r="F4" s="33"/>
      <c r="G4" s="33"/>
      <c r="H4" s="33"/>
      <c r="I4" s="33"/>
      <c r="J4" s="33"/>
    </row>
    <row r="5" spans="2:10" ht="28.5" customHeight="1" x14ac:dyDescent="0.35">
      <c r="B5" s="1"/>
      <c r="C5" s="1"/>
      <c r="D5" s="1"/>
      <c r="E5" s="1"/>
      <c r="F5" s="1"/>
      <c r="G5" s="1"/>
      <c r="H5" s="1"/>
      <c r="I5" s="1"/>
      <c r="J5" s="1"/>
    </row>
    <row r="6" spans="2:10" ht="21" x14ac:dyDescent="0.35">
      <c r="B6" s="10" t="s">
        <v>3</v>
      </c>
      <c r="C6" s="1"/>
      <c r="D6" s="1"/>
      <c r="E6" s="1"/>
      <c r="F6" s="1"/>
      <c r="G6" s="1"/>
      <c r="H6" s="1"/>
      <c r="I6" s="1"/>
      <c r="J6" s="1"/>
    </row>
    <row r="7" spans="2:10" ht="60.6" customHeight="1" x14ac:dyDescent="0.25">
      <c r="B7" s="34" t="s">
        <v>41</v>
      </c>
      <c r="C7" s="34"/>
      <c r="D7" s="34"/>
      <c r="E7" s="34"/>
      <c r="F7" s="34"/>
      <c r="G7" s="34"/>
      <c r="H7" s="34"/>
      <c r="I7" s="34"/>
      <c r="J7" s="34"/>
    </row>
    <row r="8" spans="2:10" ht="21.6" customHeight="1" x14ac:dyDescent="0.35">
      <c r="B8" s="10" t="s">
        <v>4</v>
      </c>
      <c r="C8" s="1"/>
      <c r="D8" s="1"/>
      <c r="E8" s="1"/>
      <c r="F8" s="1"/>
      <c r="G8" s="1"/>
      <c r="H8" s="1"/>
      <c r="I8" s="1"/>
      <c r="J8" s="1"/>
    </row>
    <row r="9" spans="2:10" ht="153" customHeight="1" x14ac:dyDescent="0.25">
      <c r="B9" s="35" t="s">
        <v>5</v>
      </c>
      <c r="C9" s="35"/>
      <c r="D9" s="35"/>
      <c r="E9" s="35"/>
      <c r="F9" s="35"/>
      <c r="G9" s="35"/>
      <c r="H9" s="35"/>
      <c r="I9" s="35"/>
      <c r="J9" s="35"/>
    </row>
    <row r="10" spans="2:10" ht="21" x14ac:dyDescent="0.35">
      <c r="B10" s="10" t="s">
        <v>6</v>
      </c>
      <c r="C10" s="1"/>
      <c r="D10" s="1"/>
      <c r="E10" s="1"/>
      <c r="F10" s="1"/>
      <c r="G10" s="1"/>
      <c r="H10" s="1"/>
      <c r="I10" s="1"/>
      <c r="J10" s="1"/>
    </row>
    <row r="11" spans="2:10" ht="23.45" customHeight="1" x14ac:dyDescent="0.25">
      <c r="B11" s="36" t="s">
        <v>42</v>
      </c>
      <c r="C11" s="36"/>
      <c r="D11" s="36"/>
      <c r="E11" s="36"/>
      <c r="F11" s="36"/>
      <c r="G11" s="36"/>
      <c r="H11" s="36"/>
      <c r="I11" s="36"/>
      <c r="J11" s="36"/>
    </row>
    <row r="12" spans="2:10" ht="30.6" customHeight="1" x14ac:dyDescent="0.35">
      <c r="B12" s="10" t="s">
        <v>7</v>
      </c>
      <c r="C12" s="1"/>
      <c r="D12" s="1"/>
      <c r="E12" s="1"/>
      <c r="F12" s="1"/>
      <c r="G12" s="1"/>
      <c r="H12" s="1"/>
      <c r="I12" s="1"/>
      <c r="J12" s="1"/>
    </row>
    <row r="13" spans="2:10" ht="9.6" customHeight="1" thickBot="1" x14ac:dyDescent="0.4">
      <c r="B13" s="1"/>
      <c r="C13" s="1"/>
      <c r="D13" s="1"/>
      <c r="E13" s="1"/>
      <c r="F13" s="1"/>
      <c r="G13" s="1"/>
      <c r="H13" s="1"/>
      <c r="I13" s="1"/>
      <c r="J13" s="1"/>
    </row>
    <row r="14" spans="2:10" ht="25.5" customHeight="1" thickBot="1" x14ac:dyDescent="0.4">
      <c r="B14" s="37" t="s">
        <v>8</v>
      </c>
      <c r="C14" s="1"/>
      <c r="D14" s="40" t="s">
        <v>9</v>
      </c>
      <c r="E14" s="40"/>
      <c r="F14" s="40"/>
      <c r="G14" s="40"/>
      <c r="H14" s="1"/>
      <c r="I14" s="41" t="s">
        <v>10</v>
      </c>
      <c r="J14" s="41"/>
    </row>
    <row r="15" spans="2:10" ht="15.75" customHeight="1" thickBot="1" x14ac:dyDescent="0.4">
      <c r="B15" s="38"/>
      <c r="C15" s="1"/>
      <c r="D15" s="11"/>
      <c r="E15" s="11"/>
      <c r="F15" s="11"/>
      <c r="G15" s="11"/>
      <c r="H15" s="1"/>
      <c r="I15" s="11"/>
      <c r="J15" s="11"/>
    </row>
    <row r="16" spans="2:10" ht="60" customHeight="1" thickBot="1" x14ac:dyDescent="0.4">
      <c r="B16" s="39"/>
      <c r="C16" s="1"/>
      <c r="D16" s="12" t="s">
        <v>11</v>
      </c>
      <c r="E16" s="11" t="s">
        <v>12</v>
      </c>
      <c r="F16" s="13" t="s">
        <v>13</v>
      </c>
      <c r="G16" s="11" t="s">
        <v>14</v>
      </c>
      <c r="H16" s="1"/>
      <c r="I16" s="11" t="s">
        <v>15</v>
      </c>
      <c r="J16" s="11" t="s">
        <v>16</v>
      </c>
    </row>
    <row r="17" spans="1:14" ht="41.1" customHeight="1" x14ac:dyDescent="0.35">
      <c r="B17" s="14" t="s">
        <v>17</v>
      </c>
      <c r="C17" s="1"/>
      <c r="D17" s="15">
        <v>1840</v>
      </c>
      <c r="E17" s="16">
        <v>1606</v>
      </c>
      <c r="F17" s="15" t="s">
        <v>18</v>
      </c>
      <c r="G17" s="15" t="s">
        <v>19</v>
      </c>
      <c r="H17" s="17"/>
      <c r="I17" s="18" t="s">
        <v>20</v>
      </c>
      <c r="J17" s="19" t="s">
        <v>21</v>
      </c>
    </row>
    <row r="18" spans="1:14" ht="27.95" customHeight="1" x14ac:dyDescent="0.35">
      <c r="B18" s="20" t="s">
        <v>22</v>
      </c>
      <c r="C18" s="1"/>
      <c r="D18" s="21">
        <v>815</v>
      </c>
      <c r="E18" s="22">
        <v>815</v>
      </c>
      <c r="F18" s="21" t="s">
        <v>23</v>
      </c>
      <c r="G18" s="21" t="s">
        <v>24</v>
      </c>
      <c r="H18" s="17"/>
      <c r="I18" s="23" t="s">
        <v>25</v>
      </c>
      <c r="J18" s="23" t="s">
        <v>26</v>
      </c>
      <c r="L18" s="3" t="s">
        <v>27</v>
      </c>
      <c r="M18" s="4">
        <v>25138</v>
      </c>
      <c r="N18" s="5"/>
    </row>
    <row r="19" spans="1:14" ht="47.1" customHeight="1" thickBot="1" x14ac:dyDescent="0.4">
      <c r="B19" s="20" t="s">
        <v>28</v>
      </c>
      <c r="C19" s="1"/>
      <c r="D19" s="21">
        <v>22483</v>
      </c>
      <c r="E19" s="22">
        <v>18833.343000000001</v>
      </c>
      <c r="F19" s="21">
        <v>2303.8588</v>
      </c>
      <c r="G19" s="21">
        <v>0</v>
      </c>
      <c r="H19" s="17"/>
      <c r="I19" s="23" t="s">
        <v>29</v>
      </c>
      <c r="J19" s="23" t="s">
        <v>30</v>
      </c>
      <c r="L19" s="4"/>
      <c r="M19" s="6"/>
      <c r="N19" s="7"/>
    </row>
    <row r="20" spans="1:14" customFormat="1" ht="27.95" customHeight="1" thickBot="1" x14ac:dyDescent="0.4">
      <c r="A20" s="9"/>
      <c r="B20" s="24" t="s">
        <v>31</v>
      </c>
      <c r="C20" s="1"/>
      <c r="D20" s="25">
        <v>25138</v>
      </c>
      <c r="E20" s="25">
        <v>21254.343000000001</v>
      </c>
      <c r="F20" s="25">
        <f>+F19</f>
        <v>2303.8588</v>
      </c>
      <c r="G20" s="25">
        <v>0</v>
      </c>
      <c r="H20" s="17"/>
      <c r="I20" s="26" t="s">
        <v>32</v>
      </c>
      <c r="J20" s="28" t="s">
        <v>33</v>
      </c>
      <c r="L20" s="4"/>
      <c r="M20" s="4"/>
      <c r="N20" s="4"/>
    </row>
    <row r="21" spans="1:14" ht="5.45" customHeight="1" x14ac:dyDescent="0.35">
      <c r="B21" s="1"/>
      <c r="C21" s="1"/>
      <c r="D21" s="1"/>
      <c r="E21" s="1"/>
      <c r="F21" s="1"/>
      <c r="G21" s="1"/>
      <c r="H21" s="1"/>
      <c r="I21" s="1"/>
      <c r="J21" s="1"/>
      <c r="L21" s="4"/>
      <c r="N21" s="4"/>
    </row>
    <row r="22" spans="1:14" s="3" customFormat="1" ht="18" x14ac:dyDescent="0.25">
      <c r="B22" s="27" t="s">
        <v>34</v>
      </c>
      <c r="L22" s="3" t="s">
        <v>35</v>
      </c>
      <c r="M22" s="4">
        <v>21254.343000000001</v>
      </c>
      <c r="N22" s="4">
        <f>+M24-E17-E18</f>
        <v>18833.343000000001</v>
      </c>
    </row>
    <row r="23" spans="1:14" s="3" customFormat="1" ht="21.6" customHeight="1" x14ac:dyDescent="0.25">
      <c r="B23" s="42" t="s">
        <v>36</v>
      </c>
      <c r="C23" s="42"/>
      <c r="D23" s="42"/>
      <c r="E23" s="42"/>
      <c r="F23" s="42"/>
      <c r="G23" s="42"/>
      <c r="H23" s="42"/>
      <c r="I23" s="42"/>
      <c r="J23" s="42"/>
      <c r="L23" s="4" t="s">
        <v>37</v>
      </c>
      <c r="M23" s="8">
        <v>0</v>
      </c>
      <c r="N23" s="2"/>
    </row>
    <row r="24" spans="1:14" s="3" customFormat="1" ht="21.75" customHeight="1" x14ac:dyDescent="0.25">
      <c r="B24" s="44" t="s">
        <v>38</v>
      </c>
      <c r="C24" s="44"/>
      <c r="D24" s="44"/>
      <c r="E24" s="44"/>
      <c r="F24" s="44"/>
      <c r="G24" s="44"/>
      <c r="H24" s="44"/>
      <c r="I24" s="44"/>
      <c r="J24" s="44"/>
      <c r="M24" s="4">
        <f>SUM(M22:M23)</f>
        <v>21254.343000000001</v>
      </c>
    </row>
    <row r="25" spans="1:14" ht="24" customHeight="1" x14ac:dyDescent="0.25">
      <c r="B25" s="43"/>
      <c r="C25" s="43"/>
      <c r="D25" s="43"/>
      <c r="E25" s="43"/>
      <c r="F25" s="43"/>
      <c r="G25" s="43"/>
      <c r="H25" s="43"/>
      <c r="I25" s="43"/>
      <c r="J25" s="43"/>
      <c r="M25" s="4"/>
    </row>
    <row r="26" spans="1:14" ht="11.45" customHeight="1" x14ac:dyDescent="0.25">
      <c r="B26" s="29"/>
      <c r="C26" s="29"/>
      <c r="D26" s="29"/>
      <c r="E26" s="29"/>
      <c r="F26" s="29"/>
      <c r="G26" s="29"/>
      <c r="H26" s="29"/>
      <c r="I26" s="29"/>
      <c r="J26" s="29"/>
    </row>
    <row r="27" spans="1:14" ht="21" x14ac:dyDescent="0.35">
      <c r="B27" s="10" t="s">
        <v>39</v>
      </c>
      <c r="C27" s="1"/>
      <c r="D27" s="1"/>
      <c r="E27" s="1"/>
      <c r="F27" s="1"/>
      <c r="G27" s="1"/>
      <c r="H27" s="1"/>
      <c r="I27" s="1"/>
      <c r="J27" s="1"/>
    </row>
    <row r="28" spans="1:14" ht="144.6" customHeight="1" x14ac:dyDescent="0.25">
      <c r="B28" s="30" t="s">
        <v>40</v>
      </c>
      <c r="C28" s="31"/>
      <c r="D28" s="31"/>
      <c r="E28" s="31"/>
      <c r="F28" s="31"/>
      <c r="G28" s="31"/>
      <c r="H28" s="31"/>
      <c r="I28" s="31"/>
      <c r="J28" s="31"/>
    </row>
  </sheetData>
  <mergeCells count="13">
    <mergeCell ref="B28:J28"/>
    <mergeCell ref="B2:J2"/>
    <mergeCell ref="B3:J3"/>
    <mergeCell ref="B4:J4"/>
    <mergeCell ref="B7:J7"/>
    <mergeCell ref="B9:J9"/>
    <mergeCell ref="B11:J11"/>
    <mergeCell ref="B14:B16"/>
    <mergeCell ref="D14:G14"/>
    <mergeCell ref="I14:J14"/>
    <mergeCell ref="B23:J23"/>
    <mergeCell ref="B25:J25"/>
    <mergeCell ref="B24:J24"/>
  </mergeCells>
  <pageMargins left="0.51181102362204722" right="0.70866141732283472" top="0.74803149606299213" bottom="0.74803149606299213" header="0.31496062992125984" footer="0.31496062992125984"/>
  <pageSetup scale="58" orientation="portrait" r:id="rId1"/>
  <headerFooter>
    <oddHeader>&amp;L&amp;G</oddHeader>
  </headerFooter>
  <customProperties>
    <customPr name="EpmWorksheetKeyString_GUID" r:id="rId2"/>
  </customProperties>
  <ignoredErrors>
    <ignoredError sqref="I20:J20 I19:J19"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Hoja1</vt:lpstr>
      <vt:lpstr>PLANTA NINACACA</vt:lpstr>
      <vt:lpstr>'PLANTA NINACACA'!Print_Area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2024-05-03T13:00:41Z</cp:lastPrinted>
  <dcterms:created xsi:type="dcterms:W3CDTF">2022-07-19T12:43:11Z</dcterms:created>
  <dcterms:modified xsi:type="dcterms:W3CDTF">2024-05-07T21:38:27Z</dcterms:modified>
</cp:coreProperties>
</file>