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ROPERU\TRANSPARENCIA\23 - III TRIMESTRE\CONTRATACIONES\"/>
    </mc:Choice>
  </mc:AlternateContent>
  <xr:revisionPtr revIDLastSave="0" documentId="13_ncr:1_{3931D06B-D90F-40D1-B256-7AC6C800397B}" xr6:coauthVersionLast="47" xr6:coauthVersionMax="47" xr10:uidLastSave="{00000000-0000-0000-0000-000000000000}"/>
  <bookViews>
    <workbookView xWindow="-120" yWindow="-120" windowWidth="29040" windowHeight="15225" tabRatio="874" xr2:uid="{00000000-000D-0000-FFFF-FFFF00000000}"/>
  </bookViews>
  <sheets>
    <sheet name="FORMATO 27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5" l="1"/>
  <c r="E8" i="15"/>
  <c r="E11" i="15"/>
  <c r="E12" i="15"/>
  <c r="D12" i="15"/>
  <c r="H10" i="15"/>
  <c r="E10" i="15"/>
  <c r="D6" i="15"/>
  <c r="E9" i="15"/>
  <c r="E13" i="15" s="1"/>
  <c r="D9" i="15"/>
  <c r="C13" i="15"/>
  <c r="I13" i="15"/>
  <c r="H13" i="15"/>
  <c r="F13" i="15" l="1"/>
  <c r="G13" i="15" l="1"/>
  <c r="D13" i="15"/>
</calcChain>
</file>

<file path=xl/sharedStrings.xml><?xml version="1.0" encoding="utf-8"?>
<sst xmlns="http://schemas.openxmlformats.org/spreadsheetml/2006/main" count="19" uniqueCount="19">
  <si>
    <t>RESUMEN EJECUTIVO
ADQUISICIONES DE BIENES Y CONTRATACIONES DE SERVICIOS Y OBRAS,
SEGÚN EL REGLAMENTO DE ADQUISICIONES Y CONTRATACIONES DE PETROPERÚ S.A.
NÚMERO DE PROCESOS Y MONTOS CONTRATADOS</t>
  </si>
  <si>
    <t>MODALIDAD DE
CONTRATACION</t>
  </si>
  <si>
    <t>Cantidad</t>
  </si>
  <si>
    <t>Miles de
Soles</t>
  </si>
  <si>
    <t>Miles de
Dólares</t>
  </si>
  <si>
    <t>Miles de
Euros</t>
  </si>
  <si>
    <t>Miles de Libras Esterlinas</t>
  </si>
  <si>
    <t>Total en
Miles de Soles</t>
  </si>
  <si>
    <t>Adjudicación por Contrato Marco</t>
  </si>
  <si>
    <t>Adjudicaciones por Competencia</t>
  </si>
  <si>
    <t>Adjudicación Selectiva</t>
  </si>
  <si>
    <t>Total</t>
  </si>
  <si>
    <t>Miles de
Yenes</t>
  </si>
  <si>
    <t>(*) Contrataciones entre 1 y 10 UIT's - 5.w</t>
  </si>
  <si>
    <t>Adjudicación Abreviada</t>
  </si>
  <si>
    <t>No Sujetas al Reglamento*</t>
  </si>
  <si>
    <t>Contratacion Abreviada Internacional</t>
  </si>
  <si>
    <t>Proceso Competencia Internacional</t>
  </si>
  <si>
    <t>III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</si>
</sst>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DA291C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F4F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DA291C"/>
      </bottom>
      <diagonal/>
    </border>
    <border>
      <left/>
      <right/>
      <top style="medium">
        <color rgb="FFDA291C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5">
    <xf numFmtId="0" fontId="0" fillId="0" borderId="0" xfId="0" applyAlignment="1">
      <alignment vertical="top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43" fontId="9" fillId="0" borderId="0" xfId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2" fontId="4" fillId="0" borderId="0" xfId="0" applyNumberFormat="1" applyFont="1" applyFill="1" applyBorder="1"/>
    <xf numFmtId="0" fontId="7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7">
    <cellStyle name="Cancel 2 3" xfId="5" xr:uid="{0E2027A0-EC8F-415E-BCBB-F9463105C60C}"/>
    <cellStyle name="Millares" xfId="1" builtinId="3"/>
    <cellStyle name="Millares 2" xfId="3" xr:uid="{ABF08B21-AA51-4580-A1F9-80A70E537843}"/>
    <cellStyle name="Normal" xfId="0" builtinId="0"/>
    <cellStyle name="Normal 2" xfId="2" xr:uid="{11AD9674-1FCB-4873-9F80-6B4C2117D0A8}"/>
    <cellStyle name="Normal 2 5 2" xfId="6" xr:uid="{3809EF48-4684-4DF5-9B5B-2F75F063C18A}"/>
    <cellStyle name="Normal 3" xfId="4" xr:uid="{0FDE485D-08A9-477F-B058-CC9BD0B44122}"/>
  </cellStyles>
  <dxfs count="0"/>
  <tableStyles count="0" defaultTableStyle="TableStyleMedium9" defaultPivotStyle="PivotStyleLight16"/>
  <colors>
    <mruColors>
      <color rgb="FFDA291C"/>
      <color rgb="FFFDF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846C-FCAF-43DD-A229-E9F88D2F98ED}">
  <sheetPr>
    <tabColor theme="2"/>
  </sheetPr>
  <dimension ref="B2:L21"/>
  <sheetViews>
    <sheetView tabSelected="1" view="pageLayout" zoomScaleNormal="100" zoomScaleSheetLayoutView="100" workbookViewId="0">
      <selection activeCell="B2" sqref="B2:I2"/>
    </sheetView>
  </sheetViews>
  <sheetFormatPr baseColWidth="10" defaultColWidth="10.85546875" defaultRowHeight="12.75" x14ac:dyDescent="0.2"/>
  <cols>
    <col min="1" max="1" width="2.5703125" style="2" customWidth="1"/>
    <col min="2" max="2" width="30.5703125" style="2" customWidth="1"/>
    <col min="3" max="3" width="10.5703125" style="2" customWidth="1"/>
    <col min="4" max="7" width="14.5703125" style="2" customWidth="1"/>
    <col min="8" max="8" width="14.42578125" style="2" customWidth="1"/>
    <col min="9" max="9" width="17.42578125" style="2" customWidth="1"/>
    <col min="10" max="10" width="15.5703125" style="2" customWidth="1"/>
    <col min="11" max="11" width="10.85546875" style="2"/>
    <col min="12" max="12" width="14.5703125" style="2" bestFit="1" customWidth="1"/>
    <col min="13" max="16384" width="10.85546875" style="2"/>
  </cols>
  <sheetData>
    <row r="2" spans="2:12" ht="15.75" x14ac:dyDescent="0.2">
      <c r="B2" s="22" t="s">
        <v>0</v>
      </c>
      <c r="C2" s="23"/>
      <c r="D2" s="23"/>
      <c r="E2" s="23"/>
      <c r="F2" s="23"/>
      <c r="G2" s="23"/>
      <c r="H2" s="23"/>
      <c r="I2" s="23"/>
    </row>
    <row r="4" spans="2:12" ht="13.5" thickBot="1" x14ac:dyDescent="0.25">
      <c r="B4" s="20" t="s">
        <v>1</v>
      </c>
      <c r="C4" s="24" t="s">
        <v>18</v>
      </c>
      <c r="D4" s="24"/>
      <c r="E4" s="24"/>
      <c r="F4" s="24"/>
      <c r="G4" s="24"/>
      <c r="H4" s="24"/>
      <c r="I4" s="24"/>
    </row>
    <row r="5" spans="2:12" ht="26.25" thickBot="1" x14ac:dyDescent="0.25">
      <c r="B5" s="21"/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12</v>
      </c>
      <c r="I5" s="1" t="s">
        <v>7</v>
      </c>
      <c r="L5" s="3"/>
    </row>
    <row r="6" spans="2:12" ht="17.100000000000001" customHeight="1" x14ac:dyDescent="0.2">
      <c r="B6" s="10" t="s">
        <v>8</v>
      </c>
      <c r="C6" s="11">
        <v>1</v>
      </c>
      <c r="D6" s="12">
        <f>18472050.85/1000</f>
        <v>18472.050850000003</v>
      </c>
      <c r="E6" s="13">
        <v>0</v>
      </c>
      <c r="F6" s="13">
        <v>0</v>
      </c>
      <c r="G6" s="13">
        <v>0</v>
      </c>
      <c r="H6" s="13">
        <v>0</v>
      </c>
      <c r="I6" s="14">
        <v>18472050.850000001</v>
      </c>
      <c r="L6" s="3"/>
    </row>
    <row r="7" spans="2:12" ht="17.100000000000001" customHeight="1" x14ac:dyDescent="0.2">
      <c r="B7" s="15" t="s">
        <v>9</v>
      </c>
      <c r="C7" s="16">
        <v>0</v>
      </c>
      <c r="D7" s="17">
        <v>0</v>
      </c>
      <c r="E7" s="17">
        <v>0</v>
      </c>
      <c r="F7" s="18">
        <v>0</v>
      </c>
      <c r="G7" s="18">
        <v>0</v>
      </c>
      <c r="H7" s="18">
        <v>0</v>
      </c>
      <c r="I7" s="19">
        <v>0</v>
      </c>
      <c r="L7" s="4"/>
    </row>
    <row r="8" spans="2:12" ht="17.100000000000001" customHeight="1" x14ac:dyDescent="0.2">
      <c r="B8" s="15" t="s">
        <v>10</v>
      </c>
      <c r="C8" s="16">
        <v>46</v>
      </c>
      <c r="D8" s="17">
        <f>69787826.61/1000</f>
        <v>69787.826610000004</v>
      </c>
      <c r="E8" s="17">
        <f>613257.09/1000</f>
        <v>613.25708999999995</v>
      </c>
      <c r="F8" s="18">
        <v>0</v>
      </c>
      <c r="G8" s="18">
        <v>0</v>
      </c>
      <c r="H8" s="18">
        <v>0</v>
      </c>
      <c r="I8" s="19">
        <v>72067255.703799993</v>
      </c>
      <c r="L8" s="3"/>
    </row>
    <row r="9" spans="2:12" ht="17.100000000000001" customHeight="1" x14ac:dyDescent="0.2">
      <c r="B9" s="15" t="s">
        <v>14</v>
      </c>
      <c r="C9" s="16">
        <v>27</v>
      </c>
      <c r="D9" s="17">
        <f>23980706.55/1000</f>
        <v>23980.706549999999</v>
      </c>
      <c r="E9" s="17">
        <f>6268882.43/1000</f>
        <v>6268.8824299999997</v>
      </c>
      <c r="F9" s="18">
        <v>0</v>
      </c>
      <c r="G9" s="18">
        <v>0</v>
      </c>
      <c r="H9" s="18">
        <v>0</v>
      </c>
      <c r="I9" s="19">
        <v>47201443.712109998</v>
      </c>
      <c r="L9" s="3"/>
    </row>
    <row r="10" spans="2:12" ht="17.100000000000001" customHeight="1" x14ac:dyDescent="0.2">
      <c r="B10" s="15" t="s">
        <v>16</v>
      </c>
      <c r="C10" s="16">
        <v>4</v>
      </c>
      <c r="D10" s="17">
        <v>0</v>
      </c>
      <c r="E10" s="17">
        <f>254531/1000</f>
        <v>254.53100000000001</v>
      </c>
      <c r="F10" s="18">
        <v>0</v>
      </c>
      <c r="G10" s="18">
        <v>0</v>
      </c>
      <c r="H10" s="18">
        <f>195000000/1000</f>
        <v>195000</v>
      </c>
      <c r="I10" s="19">
        <v>6416370.6380000003</v>
      </c>
      <c r="L10" s="3"/>
    </row>
    <row r="11" spans="2:12" ht="17.100000000000001" customHeight="1" x14ac:dyDescent="0.2">
      <c r="B11" s="15" t="s">
        <v>17</v>
      </c>
      <c r="C11" s="16">
        <v>1</v>
      </c>
      <c r="D11" s="17">
        <v>0</v>
      </c>
      <c r="E11" s="17">
        <f>2145714.28/1000</f>
        <v>2145.7142799999997</v>
      </c>
      <c r="F11" s="18">
        <v>0</v>
      </c>
      <c r="G11" s="18">
        <v>0</v>
      </c>
      <c r="H11" s="18">
        <v>0</v>
      </c>
      <c r="I11" s="19">
        <v>8166588.5496799992</v>
      </c>
      <c r="L11" s="3"/>
    </row>
    <row r="12" spans="2:12" ht="17.100000000000001" customHeight="1" x14ac:dyDescent="0.2">
      <c r="B12" s="15" t="s">
        <v>15</v>
      </c>
      <c r="C12" s="16">
        <v>81</v>
      </c>
      <c r="D12" s="17">
        <f>1987229.0714/1000</f>
        <v>1987.2290714000001</v>
      </c>
      <c r="E12" s="17">
        <f>17238.09/1000</f>
        <v>17.23809</v>
      </c>
      <c r="F12" s="18">
        <v>0</v>
      </c>
      <c r="G12" s="18">
        <v>0</v>
      </c>
      <c r="H12" s="18">
        <v>0</v>
      </c>
      <c r="I12" s="19">
        <v>2051426.2223600002</v>
      </c>
      <c r="L12" s="3"/>
    </row>
    <row r="13" spans="2:12" ht="17.100000000000001" customHeight="1" thickBot="1" x14ac:dyDescent="0.25">
      <c r="B13" s="7" t="s">
        <v>11</v>
      </c>
      <c r="C13" s="8">
        <f>SUM(C6:C12)</f>
        <v>160</v>
      </c>
      <c r="D13" s="9">
        <f>+D6+D7+D8+D9+D12</f>
        <v>114227.8130814</v>
      </c>
      <c r="E13" s="9">
        <f>+E6+E7+E8+E9+E12</f>
        <v>6899.3776099999995</v>
      </c>
      <c r="F13" s="9">
        <f t="shared" ref="F13:H13" si="0">+F6+F7+F8+F9+F12</f>
        <v>0</v>
      </c>
      <c r="G13" s="9">
        <f t="shared" si="0"/>
        <v>0</v>
      </c>
      <c r="H13" s="9">
        <f t="shared" si="0"/>
        <v>0</v>
      </c>
      <c r="I13" s="9">
        <f>+I6+I7+I8+I9+I12</f>
        <v>139792176.48826998</v>
      </c>
      <c r="L13" s="3"/>
    </row>
    <row r="14" spans="2:12" x14ac:dyDescent="0.2">
      <c r="L14" s="3"/>
    </row>
    <row r="15" spans="2:12" x14ac:dyDescent="0.2">
      <c r="B15" s="5" t="s">
        <v>13</v>
      </c>
      <c r="D15" s="6"/>
      <c r="E15" s="6"/>
      <c r="F15" s="6"/>
      <c r="G15" s="6"/>
      <c r="H15" s="6"/>
      <c r="I15" s="6"/>
    </row>
    <row r="16" spans="2:12" x14ac:dyDescent="0.2">
      <c r="D16" s="6"/>
      <c r="E16" s="6"/>
      <c r="F16" s="6"/>
      <c r="G16" s="6"/>
      <c r="H16" s="6"/>
      <c r="I16" s="6"/>
    </row>
    <row r="17" spans="4:9" x14ac:dyDescent="0.2">
      <c r="D17" s="6"/>
      <c r="E17" s="6"/>
      <c r="F17" s="6"/>
      <c r="G17" s="6"/>
      <c r="H17" s="6"/>
      <c r="I17" s="6"/>
    </row>
    <row r="18" spans="4:9" x14ac:dyDescent="0.2">
      <c r="D18" s="6"/>
      <c r="E18" s="6"/>
      <c r="F18" s="6"/>
      <c r="G18" s="6"/>
      <c r="H18" s="6"/>
      <c r="I18" s="6"/>
    </row>
    <row r="19" spans="4:9" x14ac:dyDescent="0.2">
      <c r="D19" s="6"/>
      <c r="E19" s="6"/>
      <c r="F19" s="6"/>
      <c r="G19" s="6"/>
      <c r="H19" s="6"/>
      <c r="I19" s="6"/>
    </row>
    <row r="21" spans="4:9" x14ac:dyDescent="0.2">
      <c r="F21" s="3"/>
    </row>
  </sheetData>
  <mergeCells count="3">
    <mergeCell ref="B2:I2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2023-10-18T12:52:47Z</cp:lastPrinted>
  <dcterms:created xsi:type="dcterms:W3CDTF">2023-04-17T19:46:30Z</dcterms:created>
  <dcterms:modified xsi:type="dcterms:W3CDTF">2023-10-19T16:41:46Z</dcterms:modified>
  <cp:category/>
</cp:coreProperties>
</file>