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showInkAnnotation="0"/>
  <mc:AlternateContent xmlns:mc="http://schemas.openxmlformats.org/markup-compatibility/2006">
    <mc:Choice Requires="x15">
      <x15ac:absPath xmlns:x15ac="http://schemas.microsoft.com/office/spreadsheetml/2010/11/ac" url="D:\Gladys 2020\Identificación proveedor\Sistemas contraincendio Terminales Sur\II Documentos\"/>
    </mc:Choice>
  </mc:AlternateContent>
  <bookViews>
    <workbookView xWindow="0" yWindow="465" windowWidth="25545" windowHeight="10500"/>
  </bookViews>
  <sheets>
    <sheet name="Costo Estimado_SCI-GG.EE" sheetId="1" r:id="rId1"/>
    <sheet name="Hoja1" sheetId="2" r:id="rId2"/>
  </sheets>
  <definedNames>
    <definedName name="_xlnm.Print_Area" localSheetId="0">'Costo Estimado_SCI-GG.EE'!$A$1:$S$100</definedName>
    <definedName name="_xlnm.Print_Titles" localSheetId="0">'Costo Estimado_SCI-GG.EE'!$1:$6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62" i="1" l="1"/>
  <c r="R90" i="1" l="1"/>
  <c r="S90" i="1" s="1"/>
  <c r="O90" i="1"/>
  <c r="P90" i="1" s="1"/>
  <c r="L90" i="1"/>
  <c r="M90" i="1" s="1"/>
  <c r="I90" i="1"/>
  <c r="G90" i="1"/>
  <c r="P88" i="1"/>
  <c r="M88" i="1"/>
  <c r="J88" i="1"/>
  <c r="A85" i="1"/>
  <c r="A86" i="1" s="1"/>
  <c r="A87" i="1" s="1"/>
  <c r="A88" i="1" s="1"/>
  <c r="A80" i="1"/>
  <c r="A81" i="1" s="1"/>
  <c r="A82" i="1" s="1"/>
  <c r="A83" i="1" s="1"/>
  <c r="R67" i="1"/>
  <c r="S67" i="1" s="1"/>
  <c r="O67" i="1"/>
  <c r="P67" i="1" s="1"/>
  <c r="L67" i="1"/>
  <c r="M67" i="1" s="1"/>
  <c r="I67" i="1"/>
  <c r="G67" i="1"/>
  <c r="P65" i="1"/>
  <c r="S65" i="1"/>
  <c r="J65" i="1"/>
  <c r="G65" i="1" l="1"/>
  <c r="J90" i="1"/>
  <c r="L64" i="1"/>
  <c r="M64" i="1" s="1"/>
  <c r="G88" i="1"/>
  <c r="J67" i="1"/>
  <c r="S88" i="1"/>
  <c r="M65" i="1"/>
  <c r="I64" i="1"/>
  <c r="J64" i="1" s="1"/>
  <c r="O64" i="1"/>
  <c r="P64" i="1" s="1"/>
  <c r="R64" i="1"/>
  <c r="S64" i="1" s="1"/>
  <c r="G64" i="1"/>
  <c r="J87" i="1"/>
  <c r="L62" i="1"/>
  <c r="M62" i="1" s="1"/>
  <c r="I62" i="1"/>
  <c r="G62" i="1"/>
  <c r="H4" i="2"/>
  <c r="J4" i="2" s="1"/>
  <c r="I4" i="2"/>
  <c r="G4" i="2"/>
  <c r="F4" i="2"/>
  <c r="C7" i="2"/>
  <c r="C6" i="2"/>
  <c r="C5" i="2"/>
  <c r="O62" i="1"/>
  <c r="P62" i="1" s="1"/>
  <c r="R85" i="1"/>
  <c r="S85" i="1" s="1"/>
  <c r="O85" i="1"/>
  <c r="P85" i="1" s="1"/>
  <c r="L85" i="1"/>
  <c r="J85" i="1"/>
  <c r="G85" i="1"/>
  <c r="I63" i="1" l="1"/>
  <c r="J63" i="1" s="1"/>
  <c r="R87" i="1"/>
  <c r="S87" i="1" s="1"/>
  <c r="J86" i="1"/>
  <c r="M85" i="1"/>
  <c r="G63" i="1"/>
  <c r="S62" i="1"/>
  <c r="L63" i="1"/>
  <c r="M63" i="1" s="1"/>
  <c r="O63" i="1"/>
  <c r="P63" i="1" s="1"/>
  <c r="R63" i="1"/>
  <c r="S63" i="1" s="1"/>
  <c r="L87" i="1"/>
  <c r="M87" i="1" s="1"/>
  <c r="O87" i="1"/>
  <c r="P87" i="1" s="1"/>
  <c r="G87" i="1"/>
  <c r="J62" i="1"/>
  <c r="R61" i="1"/>
  <c r="S61" i="1" s="1"/>
  <c r="O61" i="1"/>
  <c r="P61" i="1" s="1"/>
  <c r="L61" i="1"/>
  <c r="M61" i="1" s="1"/>
  <c r="I61" i="1"/>
  <c r="G61" i="1"/>
  <c r="S59" i="1"/>
  <c r="P58" i="1"/>
  <c r="M57" i="1"/>
  <c r="J56" i="1"/>
  <c r="G55" i="1"/>
  <c r="S83" i="1"/>
  <c r="P82" i="1"/>
  <c r="M81" i="1"/>
  <c r="J80" i="1"/>
  <c r="G79" i="1"/>
  <c r="J61" i="1" l="1"/>
  <c r="J69" i="1" s="1"/>
  <c r="G92" i="1"/>
  <c r="P69" i="1"/>
  <c r="S92" i="1"/>
  <c r="J92" i="1"/>
  <c r="M69" i="1"/>
  <c r="G69" i="1"/>
  <c r="S69" i="1"/>
  <c r="P92" i="1"/>
  <c r="M92" i="1"/>
  <c r="G40" i="1"/>
  <c r="G38" i="1"/>
  <c r="G37" i="1"/>
  <c r="G35" i="1"/>
  <c r="G34" i="1"/>
  <c r="G32" i="1"/>
  <c r="G30" i="1"/>
  <c r="G28" i="1"/>
  <c r="G27" i="1"/>
  <c r="G26" i="1"/>
  <c r="G94" i="1" l="1"/>
  <c r="G93" i="1"/>
  <c r="P94" i="1"/>
  <c r="P93" i="1"/>
  <c r="P95" i="1" s="1"/>
  <c r="M94" i="1"/>
  <c r="M93" i="1"/>
  <c r="J94" i="1"/>
  <c r="J93" i="1"/>
  <c r="S94" i="1"/>
  <c r="S93" i="1"/>
  <c r="P71" i="1"/>
  <c r="P70" i="1"/>
  <c r="J71" i="1"/>
  <c r="J70" i="1"/>
  <c r="S71" i="1"/>
  <c r="S70" i="1"/>
  <c r="M71" i="1"/>
  <c r="M70" i="1"/>
  <c r="G71" i="1"/>
  <c r="G70" i="1"/>
  <c r="S14" i="1"/>
  <c r="P13" i="1"/>
  <c r="M12" i="1"/>
  <c r="G24" i="1"/>
  <c r="G23" i="1"/>
  <c r="G22" i="1"/>
  <c r="G21" i="1"/>
  <c r="G20" i="1"/>
  <c r="G19" i="1"/>
  <c r="G18" i="1"/>
  <c r="G17" i="1"/>
  <c r="G16" i="1"/>
  <c r="J11" i="1"/>
  <c r="G10" i="1"/>
  <c r="J95" i="1" l="1"/>
  <c r="M95" i="1"/>
  <c r="S95" i="1"/>
  <c r="G95" i="1"/>
  <c r="I16" i="1"/>
  <c r="I17" i="1"/>
  <c r="I18" i="1"/>
  <c r="I20" i="1"/>
  <c r="I21" i="1"/>
  <c r="I22" i="1"/>
  <c r="I23" i="1"/>
  <c r="I24" i="1"/>
  <c r="I26" i="1"/>
  <c r="I27" i="1"/>
  <c r="I28" i="1"/>
  <c r="I30" i="1"/>
  <c r="I32" i="1"/>
  <c r="I34" i="1"/>
  <c r="I35" i="1"/>
  <c r="I37" i="1"/>
  <c r="I38" i="1"/>
  <c r="I40" i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6" i="1"/>
  <c r="M26" i="1" s="1"/>
  <c r="L27" i="1"/>
  <c r="M27" i="1" s="1"/>
  <c r="L28" i="1"/>
  <c r="M28" i="1" s="1"/>
  <c r="L30" i="1"/>
  <c r="M30" i="1" s="1"/>
  <c r="L32" i="1"/>
  <c r="M32" i="1" s="1"/>
  <c r="L34" i="1"/>
  <c r="M34" i="1" s="1"/>
  <c r="L35" i="1"/>
  <c r="M35" i="1" s="1"/>
  <c r="L37" i="1"/>
  <c r="M37" i="1" s="1"/>
  <c r="L38" i="1"/>
  <c r="M38" i="1" s="1"/>
  <c r="L40" i="1"/>
  <c r="M40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6" i="1"/>
  <c r="P26" i="1" s="1"/>
  <c r="O27" i="1"/>
  <c r="P27" i="1" s="1"/>
  <c r="O28" i="1"/>
  <c r="P28" i="1" s="1"/>
  <c r="O30" i="1"/>
  <c r="P30" i="1" s="1"/>
  <c r="O32" i="1"/>
  <c r="P32" i="1" s="1"/>
  <c r="O34" i="1"/>
  <c r="P34" i="1" s="1"/>
  <c r="O35" i="1"/>
  <c r="P35" i="1" s="1"/>
  <c r="O37" i="1"/>
  <c r="P37" i="1" s="1"/>
  <c r="O38" i="1"/>
  <c r="P38" i="1" s="1"/>
  <c r="O40" i="1"/>
  <c r="P40" i="1" s="1"/>
  <c r="R16" i="1"/>
  <c r="S16" i="1" s="1"/>
  <c r="R17" i="1"/>
  <c r="S17" i="1" s="1"/>
  <c r="R18" i="1"/>
  <c r="S18" i="1" s="1"/>
  <c r="R19" i="1"/>
  <c r="S19" i="1" s="1"/>
  <c r="R20" i="1"/>
  <c r="S20" i="1" s="1"/>
  <c r="R21" i="1"/>
  <c r="S21" i="1" s="1"/>
  <c r="R22" i="1"/>
  <c r="S22" i="1" s="1"/>
  <c r="R23" i="1"/>
  <c r="S23" i="1" s="1"/>
  <c r="R26" i="1"/>
  <c r="S26" i="1" s="1"/>
  <c r="R27" i="1"/>
  <c r="S27" i="1" s="1"/>
  <c r="R28" i="1"/>
  <c r="S28" i="1" s="1"/>
  <c r="R30" i="1"/>
  <c r="S30" i="1" s="1"/>
  <c r="R32" i="1"/>
  <c r="S32" i="1" s="1"/>
  <c r="R34" i="1"/>
  <c r="S34" i="1" s="1"/>
  <c r="R35" i="1"/>
  <c r="S35" i="1" s="1"/>
  <c r="R37" i="1"/>
  <c r="S37" i="1" s="1"/>
  <c r="R38" i="1"/>
  <c r="S38" i="1" s="1"/>
  <c r="R40" i="1"/>
  <c r="S40" i="1" s="1"/>
  <c r="Q97" i="1" l="1"/>
  <c r="J28" i="1"/>
  <c r="J19" i="1"/>
  <c r="J40" i="1"/>
  <c r="J27" i="1"/>
  <c r="J18" i="1"/>
  <c r="J26" i="1"/>
  <c r="J16" i="1"/>
  <c r="J23" i="1"/>
  <c r="J34" i="1"/>
  <c r="J22" i="1"/>
  <c r="J38" i="1"/>
  <c r="J37" i="1"/>
  <c r="J35" i="1"/>
  <c r="J32" i="1"/>
  <c r="J21" i="1"/>
  <c r="J17" i="1"/>
  <c r="J24" i="1"/>
  <c r="J30" i="1"/>
  <c r="J20" i="1"/>
  <c r="G42" i="1"/>
  <c r="M42" i="1"/>
  <c r="P42" i="1"/>
  <c r="S42" i="1"/>
  <c r="J42" i="1" l="1"/>
  <c r="J43" i="1" s="1"/>
  <c r="S44" i="1"/>
  <c r="S43" i="1"/>
  <c r="P44" i="1"/>
  <c r="P43" i="1"/>
  <c r="M44" i="1"/>
  <c r="M43" i="1"/>
  <c r="G44" i="1"/>
  <c r="G43" i="1"/>
  <c r="J44" i="1" l="1"/>
  <c r="J45" i="1" s="1"/>
  <c r="S45" i="1"/>
  <c r="G45" i="1"/>
  <c r="P45" i="1"/>
  <c r="M45" i="1"/>
  <c r="Q47" i="1" l="1"/>
  <c r="G72" i="1" l="1"/>
  <c r="J72" i="1" l="1"/>
  <c r="M72" i="1" l="1"/>
  <c r="P72" i="1" l="1"/>
  <c r="S72" i="1" l="1"/>
  <c r="Q74" i="1" l="1"/>
  <c r="Q99" i="1" s="1"/>
</calcChain>
</file>

<file path=xl/sharedStrings.xml><?xml version="1.0" encoding="utf-8"?>
<sst xmlns="http://schemas.openxmlformats.org/spreadsheetml/2006/main" count="179" uniqueCount="90">
  <si>
    <t>PISCO</t>
  </si>
  <si>
    <t>MOLLENDO</t>
  </si>
  <si>
    <t>ILO</t>
  </si>
  <si>
    <t>CUSCO</t>
  </si>
  <si>
    <t>JULIACA</t>
  </si>
  <si>
    <t>ÍTEM</t>
  </si>
  <si>
    <t>Descripción</t>
  </si>
  <si>
    <t>UND</t>
  </si>
  <si>
    <t>CANT</t>
  </si>
  <si>
    <t>P.U</t>
  </si>
  <si>
    <t>MOVILIZACIÓN Y DESMOVILIZACIÓN</t>
  </si>
  <si>
    <t>Movilización y Desmovilización Lima - Terminal Pisco</t>
  </si>
  <si>
    <t>glb</t>
  </si>
  <si>
    <t>Movilización y Desmovilización Lima - Terminal Mollendo</t>
  </si>
  <si>
    <t>Movilización y Desmovilización Lima - Terminal Ilo</t>
  </si>
  <si>
    <t>Movilización y Desmovilización Lima - Terminal Cusco</t>
  </si>
  <si>
    <t>Movilización y Desmovilización Lima - Terminal Juliaca</t>
  </si>
  <si>
    <t>INSPECCIÓN, PRUEBAS Y MANTENIMIENTO DE EQUIPOS - Según NFPA 25</t>
  </si>
  <si>
    <t>Inspección de Casa de bombas, Motor Diesel y accesorios</t>
  </si>
  <si>
    <t>und</t>
  </si>
  <si>
    <t>Inspección, Pruebas y Mantenimiento de bomba Jockey y Tablero</t>
  </si>
  <si>
    <t>2.3.1. Medidor de Caudal (Tipo ultrasonido)</t>
  </si>
  <si>
    <t>2.3.2. Prueba de enfriamiento en tanque de mayor riesgo</t>
  </si>
  <si>
    <t>2.3.3. Uso de Cuerpo de Andamios</t>
  </si>
  <si>
    <t>dia</t>
  </si>
  <si>
    <t>Inspección y Mantenimiento de Tanque de Combustible de uso propio de Motobomba. Incluye mantenimiento y prueba de sensores.</t>
  </si>
  <si>
    <t>Inspección, Pruebas y Mantenimiento del Sistema de Espuma</t>
  </si>
  <si>
    <t>2.7.1. Mantenimiento del Tanque de Espuma</t>
  </si>
  <si>
    <t>2.7.2. Pruebas de Concentrado y Solución de Espuma</t>
  </si>
  <si>
    <t>Inspección y Pruebas de Rociadores de Tanque e Isla de Despacho</t>
  </si>
  <si>
    <t>Inspección Visual del Red de Agua del Sistema Contra Incendio</t>
  </si>
  <si>
    <t>INSPECCIÓN DEL TANQUE DE ALMACENAMIENTO DE AGUA</t>
  </si>
  <si>
    <t>Inspección Visual del Tanque de Almacenamiento de agua</t>
  </si>
  <si>
    <t>INSPECCIÓN Y MANTENIMIENTO DE MONITORES E HIDRANTES</t>
  </si>
  <si>
    <t xml:space="preserve">Inspección, Pruebas y Mantenimiento de hidrantes </t>
  </si>
  <si>
    <t xml:space="preserve">Inspección, Pruebas y Mantenimiento de monitores-hidrantes </t>
  </si>
  <si>
    <t>INSPECCIÓN Y MANTENIMIENTO DE GABINETES Y MANGUERAS</t>
  </si>
  <si>
    <t>Inspección, Pruebas y Mantenimiento de Mangueras</t>
  </si>
  <si>
    <t>Inspección y Mantenimiento de Gabinetes</t>
  </si>
  <si>
    <t>Gastos Generales</t>
  </si>
  <si>
    <t>%</t>
  </si>
  <si>
    <t>Utilidad</t>
  </si>
  <si>
    <t>Nota 1</t>
  </si>
  <si>
    <t>Los precios unitarios incluyen toda la mano de obra del personal del Contratista</t>
  </si>
  <si>
    <t>Ing. Residente, Prevencionista y Personal Técnico Calificado</t>
  </si>
  <si>
    <t>INSPECCIÓN DE LA RED CONTRA INCENDIO</t>
  </si>
  <si>
    <t>+IGV</t>
  </si>
  <si>
    <t>PARCIAL S/</t>
  </si>
  <si>
    <t xml:space="preserve">POSTOR: </t>
  </si>
  <si>
    <t>[NOMBRE DEL POSTOR]</t>
  </si>
  <si>
    <t>APÉNDICE N° 7: PROPUESTA TÉCNICA - ECONÓMICA</t>
  </si>
  <si>
    <t>INFORME TÉCNICO</t>
  </si>
  <si>
    <t>Informe de inspección, pruebas y mantenimiento realizados bajo NFPA 25</t>
  </si>
  <si>
    <t>INSPECCIÓN Y MANTENIMIENTO DE EQUIPOS DE GENERACIÓN ELECTRICA  (GG.EE)</t>
  </si>
  <si>
    <t xml:space="preserve">Inspección Visual de GG.EE </t>
  </si>
  <si>
    <t>Evaluación de dispositivos (Solo dispositivos electrónicos-Mollendo)</t>
  </si>
  <si>
    <t>INSPECCIÓN Y MANTENIMIENTO DE MOTOR DE MOTOBOMBAS DEL SISTEMA CONTRA INCENDIO</t>
  </si>
  <si>
    <t>Prueba con carga (semestral)</t>
  </si>
  <si>
    <t>Mantenimiento Preventivo Anual</t>
  </si>
  <si>
    <t>Servicio de Análisis de Aceite</t>
  </si>
  <si>
    <t>Repuestos y Aceite</t>
  </si>
  <si>
    <t>MBSCI</t>
  </si>
  <si>
    <t>Balde</t>
  </si>
  <si>
    <t>Comprar</t>
  </si>
  <si>
    <t>COMPRA DE ACEITES PARA MOTOR - 15W40</t>
  </si>
  <si>
    <t>A</t>
  </si>
  <si>
    <r>
      <t xml:space="preserve">Inspección, Pruebas y Mantenimiento de Bomba Principal, Tablero Firetrol, línea de sensado, </t>
    </r>
    <r>
      <rPr>
        <sz val="11"/>
        <rFont val="Arial Narrow"/>
        <family val="2"/>
      </rPr>
      <t>eliminador de aire. De acuerdo a NFPA 25</t>
    </r>
  </si>
  <si>
    <t>B</t>
  </si>
  <si>
    <t>INSPECCIÓN Y MANTENIMIENTO DE EQUIPOS DE GENERACIÓN ELÉCTRICA (GG.EE.)</t>
  </si>
  <si>
    <t>Informe de inspección y mantenimiento de motores de motobombas del Sistema Contra Incendio</t>
  </si>
  <si>
    <t>Informe de inspección y mantenimiento de motores de equipos de generación eléctrica (GG.EE.).</t>
  </si>
  <si>
    <t>INSPECCIÓN Y MANTENIMIENTO DE  SISTEMA CONTRA INCENDIO</t>
  </si>
  <si>
    <t>C</t>
  </si>
  <si>
    <t xml:space="preserve"> SUB TOTAL (A) :</t>
  </si>
  <si>
    <t xml:space="preserve"> SUB TOTAL (B) :</t>
  </si>
  <si>
    <t xml:space="preserve"> SUB TOTAL (C) :</t>
  </si>
  <si>
    <t xml:space="preserve">COSTO DIRECTO S/     </t>
  </si>
  <si>
    <t xml:space="preserve">SUB TOTAL S/     </t>
  </si>
  <si>
    <t>SISTEMA CONTRA INCENDIO</t>
  </si>
  <si>
    <t>INSPECCIÓN Y MANTENIMIENTO DE MOTORES DE MOTOBOMBAS CONTRA INCENDIO</t>
  </si>
  <si>
    <t xml:space="preserve">TOTAL GENERAL  (A) + (B) + (C) :     </t>
  </si>
  <si>
    <t>EQUIPOS DE GENERACIÓN ELÉCTRICA (GG.EE.)</t>
  </si>
  <si>
    <t>Mantenimiento Preventivo</t>
  </si>
  <si>
    <t>P.U.</t>
  </si>
  <si>
    <t>MANTENIMIENTO PREVENTIVO INTEGRAL DEL MOTOR (M) DE MOTOBOMBAS DEL SISTEMA CONTRA INCENDIO</t>
  </si>
  <si>
    <t>SERVICIO DE MANTENIMIENTO DE LOS SISTEMAS CONTRA INCENDIO Y DE GENERACIÓN ELÉCTRICA DE LOS TERMINALES DEL SUR</t>
  </si>
  <si>
    <t>Inspección, Pruebas y Mantenimiento de Válvula de Alivio Principal</t>
  </si>
  <si>
    <t>Inspección, Pruebas y Mantenimiento de Válvula de Diluvio</t>
  </si>
  <si>
    <t>Materiales, Repuestos y Aceite</t>
  </si>
  <si>
    <t>Inspección Visual de motor (semestral)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</si>
</sst>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_ * #,##0.00_ ;_ * \-#,##0.00_ ;_ * &quot;-&quot;??_ ;_ @_ "/>
    <numFmt numFmtId="166" formatCode="&quot;S/&quot;\ #,##0.00"/>
    <numFmt numFmtId="167" formatCode="&quot;S/&quot;\ \ 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b/>
      <i/>
      <sz val="11"/>
      <color theme="8" tint="-0.499984740745262"/>
      <name val="Arial Narrow"/>
      <family val="2"/>
    </font>
    <font>
      <b/>
      <sz val="10"/>
      <color theme="1"/>
      <name val="Arial Narrow"/>
      <family val="2"/>
    </font>
    <font>
      <b/>
      <sz val="11"/>
      <color theme="1"/>
      <name val="Arial Narrow"/>
      <family val="2"/>
    </font>
    <font>
      <i/>
      <sz val="11"/>
      <color theme="8" tint="-0.499984740745262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6"/>
      <color rgb="FFFF0000"/>
      <name val="Arial Narrow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0"/>
      <name val="Arial Narrow"/>
      <family val="2"/>
    </font>
    <font>
      <b/>
      <sz val="13"/>
      <color theme="1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theme="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theme="0"/>
      </patternFill>
    </fill>
    <fill>
      <patternFill patternType="solid">
        <fgColor theme="5" tint="0.79998168889431442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E8F3E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33CC"/>
        <bgColor theme="0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</cellStyleXfs>
  <cellXfs count="191">
    <xf numFmtId="0" fontId="0" fillId="0" borderId="0" xfId="0"/>
    <xf numFmtId="0" fontId="4" fillId="3" borderId="0" xfId="0" applyFont="1" applyFill="1" applyAlignment="1">
      <alignment vertical="center"/>
    </xf>
    <xf numFmtId="0" fontId="6" fillId="0" borderId="0" xfId="0" applyFont="1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4" fontId="7" fillId="0" borderId="0" xfId="3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 wrapText="1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4" fontId="4" fillId="2" borderId="0" xfId="0" applyNumberFormat="1" applyFont="1" applyFill="1" applyAlignment="1">
      <alignment vertical="center"/>
    </xf>
    <xf numFmtId="4" fontId="4" fillId="2" borderId="0" xfId="0" applyNumberFormat="1" applyFont="1" applyFill="1" applyAlignment="1">
      <alignment horizontal="center" vertical="center"/>
    </xf>
    <xf numFmtId="164" fontId="9" fillId="4" borderId="4" xfId="0" applyNumberFormat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4" fontId="6" fillId="4" borderId="6" xfId="0" applyNumberFormat="1" applyFont="1" applyFill="1" applyBorder="1" applyAlignment="1">
      <alignment horizontal="center" vertical="center"/>
    </xf>
    <xf numFmtId="4" fontId="6" fillId="4" borderId="20" xfId="0" applyNumberFormat="1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164" fontId="6" fillId="3" borderId="21" xfId="0" applyNumberFormat="1" applyFont="1" applyFill="1" applyBorder="1" applyAlignment="1">
      <alignment horizontal="center" vertical="center" wrapText="1"/>
    </xf>
    <xf numFmtId="4" fontId="10" fillId="5" borderId="3" xfId="3" applyNumberFormat="1" applyFont="1" applyFill="1" applyBorder="1" applyAlignment="1">
      <alignment vertical="center"/>
    </xf>
    <xf numFmtId="165" fontId="11" fillId="0" borderId="13" xfId="4" applyFont="1" applyFill="1" applyBorder="1" applyAlignment="1">
      <alignment horizontal="right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6" fillId="3" borderId="20" xfId="0" applyNumberFormat="1" applyFont="1" applyFill="1" applyBorder="1" applyAlignment="1">
      <alignment horizontal="center" vertical="center" wrapText="1"/>
    </xf>
    <xf numFmtId="165" fontId="11" fillId="0" borderId="5" xfId="4" applyFont="1" applyFill="1" applyBorder="1" applyAlignment="1">
      <alignment horizontal="right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3" borderId="23" xfId="0" applyNumberFormat="1" applyFont="1" applyFill="1" applyBorder="1" applyAlignment="1">
      <alignment horizontal="center" vertical="center" wrapText="1"/>
    </xf>
    <xf numFmtId="2" fontId="6" fillId="3" borderId="22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6" fillId="3" borderId="23" xfId="0" applyNumberFormat="1" applyFont="1" applyFill="1" applyBorder="1" applyAlignment="1">
      <alignment horizontal="center" vertical="center" wrapText="1"/>
    </xf>
    <xf numFmtId="2" fontId="6" fillId="3" borderId="6" xfId="0" applyNumberFormat="1" applyFont="1" applyFill="1" applyBorder="1" applyAlignment="1">
      <alignment horizontal="center" vertical="center" wrapText="1"/>
    </xf>
    <xf numFmtId="2" fontId="6" fillId="3" borderId="20" xfId="0" applyNumberFormat="1" applyFont="1" applyFill="1" applyBorder="1" applyAlignment="1">
      <alignment horizontal="center" vertical="center" wrapText="1"/>
    </xf>
    <xf numFmtId="2" fontId="6" fillId="3" borderId="19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164" fontId="6" fillId="2" borderId="21" xfId="0" applyNumberFormat="1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164" fontId="6" fillId="2" borderId="19" xfId="0" applyNumberFormat="1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164" fontId="6" fillId="4" borderId="19" xfId="0" applyNumberFormat="1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164" fontId="6" fillId="2" borderId="21" xfId="0" applyNumberFormat="1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" fontId="6" fillId="0" borderId="20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165" fontId="12" fillId="8" borderId="5" xfId="4" applyFont="1" applyFill="1" applyBorder="1" applyAlignment="1">
      <alignment horizontal="right" vertical="center" wrapText="1"/>
    </xf>
    <xf numFmtId="165" fontId="12" fillId="8" borderId="13" xfId="4" applyFont="1" applyFill="1" applyBorder="1" applyAlignment="1">
      <alignment horizontal="right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2" borderId="18" xfId="0" applyFont="1" applyFill="1" applyBorder="1" applyAlignment="1">
      <alignment horizontal="center" vertical="center"/>
    </xf>
    <xf numFmtId="10" fontId="6" fillId="6" borderId="3" xfId="1" applyNumberFormat="1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64" fontId="9" fillId="2" borderId="4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/>
    </xf>
    <xf numFmtId="165" fontId="11" fillId="0" borderId="8" xfId="4" applyFont="1" applyFill="1" applyBorder="1" applyAlignment="1">
      <alignment horizontal="right" vertical="center" wrapText="1"/>
    </xf>
    <xf numFmtId="0" fontId="6" fillId="2" borderId="2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65" fontId="11" fillId="0" borderId="25" xfId="4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/>
    </xf>
    <xf numFmtId="165" fontId="12" fillId="8" borderId="14" xfId="4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4" fontId="6" fillId="2" borderId="0" xfId="0" applyNumberFormat="1" applyFont="1" applyFill="1" applyBorder="1" applyAlignment="1">
      <alignment horizontal="center" vertical="center"/>
    </xf>
    <xf numFmtId="0" fontId="9" fillId="2" borderId="0" xfId="0" quotePrefix="1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4" fontId="10" fillId="0" borderId="6" xfId="3" applyNumberFormat="1" applyFont="1" applyFill="1" applyBorder="1" applyAlignment="1">
      <alignment vertical="center"/>
    </xf>
    <xf numFmtId="165" fontId="11" fillId="0" borderId="20" xfId="4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18" xfId="0" applyNumberFormat="1" applyFont="1" applyFill="1" applyBorder="1" applyAlignment="1">
      <alignment horizontal="center" vertical="center" wrapText="1"/>
    </xf>
    <xf numFmtId="165" fontId="11" fillId="0" borderId="0" xfId="4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vertical="center"/>
    </xf>
    <xf numFmtId="165" fontId="12" fillId="12" borderId="5" xfId="4" applyFont="1" applyFill="1" applyBorder="1" applyAlignment="1">
      <alignment horizontal="right" vertical="center" wrapText="1"/>
    </xf>
    <xf numFmtId="165" fontId="12" fillId="0" borderId="0" xfId="4" applyFont="1" applyFill="1" applyBorder="1" applyAlignment="1">
      <alignment horizontal="right" vertical="center" wrapText="1"/>
    </xf>
    <xf numFmtId="0" fontId="0" fillId="0" borderId="3" xfId="0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0" fontId="14" fillId="0" borderId="3" xfId="0" applyFont="1" applyBorder="1" applyAlignment="1">
      <alignment horizontal="center" vertical="center"/>
    </xf>
    <xf numFmtId="0" fontId="14" fillId="14" borderId="3" xfId="0" applyFont="1" applyFill="1" applyBorder="1" applyAlignment="1">
      <alignment horizontal="center" vertical="center"/>
    </xf>
    <xf numFmtId="0" fontId="14" fillId="13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right" vertical="center" indent="1"/>
    </xf>
    <xf numFmtId="0" fontId="6" fillId="0" borderId="0" xfId="0" applyFont="1" applyFill="1" applyAlignment="1">
      <alignment horizontal="center" vertical="center"/>
    </xf>
    <xf numFmtId="4" fontId="12" fillId="0" borderId="0" xfId="4" applyNumberFormat="1" applyFont="1" applyFill="1" applyBorder="1" applyAlignment="1">
      <alignment horizontal="right" vertical="center" wrapText="1"/>
    </xf>
    <xf numFmtId="39" fontId="12" fillId="0" borderId="0" xfId="4" applyNumberFormat="1" applyFont="1" applyFill="1" applyBorder="1" applyAlignment="1">
      <alignment horizontal="right" vertical="center" wrapText="1"/>
    </xf>
    <xf numFmtId="164" fontId="12" fillId="4" borderId="4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/>
    </xf>
    <xf numFmtId="0" fontId="16" fillId="10" borderId="5" xfId="0" applyFont="1" applyFill="1" applyBorder="1" applyAlignment="1">
      <alignment horizontal="center" vertical="center" wrapText="1"/>
    </xf>
    <xf numFmtId="0" fontId="9" fillId="9" borderId="34" xfId="0" applyFont="1" applyFill="1" applyBorder="1" applyAlignment="1">
      <alignment horizontal="center" vertical="center" wrapText="1"/>
    </xf>
    <xf numFmtId="0" fontId="9" fillId="9" borderId="8" xfId="0" applyFont="1" applyFill="1" applyBorder="1" applyAlignment="1">
      <alignment horizontal="center" vertical="center" wrapText="1"/>
    </xf>
    <xf numFmtId="0" fontId="9" fillId="9" borderId="35" xfId="0" applyFont="1" applyFill="1" applyBorder="1" applyAlignment="1">
      <alignment horizontal="center" vertical="center" wrapText="1"/>
    </xf>
    <xf numFmtId="4" fontId="9" fillId="9" borderId="34" xfId="0" applyNumberFormat="1" applyFont="1" applyFill="1" applyBorder="1" applyAlignment="1">
      <alignment horizontal="center" vertical="center" wrapText="1"/>
    </xf>
    <xf numFmtId="4" fontId="9" fillId="9" borderId="25" xfId="0" applyNumberFormat="1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center" vertical="center" wrapText="1"/>
    </xf>
    <xf numFmtId="0" fontId="16" fillId="10" borderId="6" xfId="0" applyFont="1" applyFill="1" applyBorder="1" applyAlignment="1">
      <alignment vertical="center" wrapText="1"/>
    </xf>
    <xf numFmtId="0" fontId="16" fillId="10" borderId="19" xfId="0" applyFont="1" applyFill="1" applyBorder="1" applyAlignment="1">
      <alignment vertical="center" wrapText="1"/>
    </xf>
    <xf numFmtId="0" fontId="16" fillId="10" borderId="20" xfId="0" applyFont="1" applyFill="1" applyBorder="1" applyAlignment="1">
      <alignment vertical="center" wrapText="1"/>
    </xf>
    <xf numFmtId="0" fontId="9" fillId="0" borderId="22" xfId="0" applyFont="1" applyFill="1" applyBorder="1" applyAlignment="1">
      <alignment horizontal="center" vertical="center" wrapText="1"/>
    </xf>
    <xf numFmtId="164" fontId="9" fillId="4" borderId="3" xfId="0" applyNumberFormat="1" applyFont="1" applyFill="1" applyBorder="1" applyAlignment="1">
      <alignment horizontal="center" vertical="center" wrapText="1"/>
    </xf>
    <xf numFmtId="166" fontId="9" fillId="0" borderId="0" xfId="0" quotePrefix="1" applyNumberFormat="1" applyFont="1" applyFill="1" applyBorder="1" applyAlignment="1">
      <alignment horizontal="right" vertical="center" indent="1"/>
    </xf>
    <xf numFmtId="165" fontId="12" fillId="12" borderId="13" xfId="4" applyFont="1" applyFill="1" applyBorder="1" applyAlignment="1">
      <alignment horizontal="right" vertical="center" wrapText="1"/>
    </xf>
    <xf numFmtId="0" fontId="9" fillId="2" borderId="0" xfId="0" quotePrefix="1" applyFont="1" applyFill="1" applyAlignment="1">
      <alignment horizontal="center" vertical="center"/>
    </xf>
    <xf numFmtId="4" fontId="10" fillId="0" borderId="3" xfId="3" applyNumberFormat="1" applyFont="1" applyFill="1" applyBorder="1" applyAlignment="1">
      <alignment vertical="center"/>
    </xf>
    <xf numFmtId="4" fontId="9" fillId="2" borderId="26" xfId="0" applyNumberFormat="1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164" fontId="9" fillId="4" borderId="5" xfId="0" applyNumberFormat="1" applyFont="1" applyFill="1" applyBorder="1" applyAlignment="1">
      <alignment horizontal="left" vertical="center" wrapText="1"/>
    </xf>
    <xf numFmtId="164" fontId="9" fillId="4" borderId="6" xfId="0" applyNumberFormat="1" applyFont="1" applyFill="1" applyBorder="1" applyAlignment="1">
      <alignment horizontal="left" vertical="center" wrapText="1"/>
    </xf>
    <xf numFmtId="164" fontId="9" fillId="0" borderId="6" xfId="0" applyNumberFormat="1" applyFont="1" applyFill="1" applyBorder="1" applyAlignment="1">
      <alignment horizontal="left" vertical="center" wrapText="1"/>
    </xf>
    <xf numFmtId="0" fontId="9" fillId="2" borderId="19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4" fontId="17" fillId="0" borderId="6" xfId="0" applyNumberFormat="1" applyFont="1" applyFill="1" applyBorder="1" applyAlignment="1">
      <alignment horizontal="center" vertical="center"/>
    </xf>
    <xf numFmtId="4" fontId="17" fillId="0" borderId="7" xfId="0" applyNumberFormat="1" applyFont="1" applyFill="1" applyBorder="1" applyAlignment="1">
      <alignment horizontal="center" vertical="center"/>
    </xf>
    <xf numFmtId="0" fontId="9" fillId="9" borderId="3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16" fillId="10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4" fontId="7" fillId="5" borderId="0" xfId="3" quotePrefix="1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9" fillId="8" borderId="15" xfId="0" applyFont="1" applyFill="1" applyBorder="1" applyAlignment="1">
      <alignment horizontal="center" vertical="center"/>
    </xf>
    <xf numFmtId="0" fontId="9" fillId="8" borderId="16" xfId="0" applyFont="1" applyFill="1" applyBorder="1" applyAlignment="1">
      <alignment horizontal="center" vertical="center"/>
    </xf>
    <xf numFmtId="0" fontId="9" fillId="8" borderId="17" xfId="0" applyFont="1" applyFill="1" applyBorder="1" applyAlignment="1">
      <alignment horizontal="center" vertical="center"/>
    </xf>
    <xf numFmtId="0" fontId="9" fillId="9" borderId="15" xfId="0" applyFont="1" applyFill="1" applyBorder="1" applyAlignment="1">
      <alignment horizontal="center" vertical="center"/>
    </xf>
    <xf numFmtId="0" fontId="9" fillId="9" borderId="16" xfId="0" applyFont="1" applyFill="1" applyBorder="1" applyAlignment="1">
      <alignment horizontal="center" vertical="center"/>
    </xf>
    <xf numFmtId="0" fontId="9" fillId="9" borderId="24" xfId="0" applyFont="1" applyFill="1" applyBorder="1" applyAlignment="1">
      <alignment horizontal="center" vertical="center"/>
    </xf>
    <xf numFmtId="0" fontId="9" fillId="9" borderId="17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166" fontId="3" fillId="7" borderId="11" xfId="0" applyNumberFormat="1" applyFont="1" applyFill="1" applyBorder="1" applyAlignment="1">
      <alignment horizontal="right" vertical="center" indent="1"/>
    </xf>
    <xf numFmtId="166" fontId="3" fillId="7" borderId="28" xfId="0" applyNumberFormat="1" applyFont="1" applyFill="1" applyBorder="1" applyAlignment="1">
      <alignment horizontal="right" vertical="center" indent="1"/>
    </xf>
    <xf numFmtId="166" fontId="3" fillId="7" borderId="12" xfId="0" applyNumberFormat="1" applyFont="1" applyFill="1" applyBorder="1" applyAlignment="1">
      <alignment horizontal="right" vertical="center" indent="1"/>
    </xf>
    <xf numFmtId="0" fontId="9" fillId="2" borderId="5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0" fontId="9" fillId="2" borderId="20" xfId="0" applyFont="1" applyFill="1" applyBorder="1" applyAlignment="1">
      <alignment horizontal="right" vertical="center"/>
    </xf>
    <xf numFmtId="167" fontId="18" fillId="15" borderId="11" xfId="0" applyNumberFormat="1" applyFont="1" applyFill="1" applyBorder="1" applyAlignment="1">
      <alignment horizontal="center" vertical="center"/>
    </xf>
    <xf numFmtId="167" fontId="18" fillId="15" borderId="28" xfId="0" applyNumberFormat="1" applyFont="1" applyFill="1" applyBorder="1" applyAlignment="1">
      <alignment horizontal="center" vertical="center"/>
    </xf>
    <xf numFmtId="167" fontId="18" fillId="15" borderId="12" xfId="0" applyNumberFormat="1" applyFont="1" applyFill="1" applyBorder="1" applyAlignment="1">
      <alignment horizontal="center" vertical="center"/>
    </xf>
    <xf numFmtId="166" fontId="19" fillId="7" borderId="11" xfId="0" applyNumberFormat="1" applyFont="1" applyFill="1" applyBorder="1" applyAlignment="1">
      <alignment horizontal="right" vertical="center" indent="1"/>
    </xf>
    <xf numFmtId="166" fontId="19" fillId="7" borderId="28" xfId="0" applyNumberFormat="1" applyFont="1" applyFill="1" applyBorder="1" applyAlignment="1">
      <alignment horizontal="right" vertical="center" indent="1"/>
    </xf>
    <xf numFmtId="166" fontId="19" fillId="7" borderId="12" xfId="0" applyNumberFormat="1" applyFont="1" applyFill="1" applyBorder="1" applyAlignment="1">
      <alignment horizontal="right" vertical="center" indent="1"/>
    </xf>
    <xf numFmtId="0" fontId="3" fillId="2" borderId="5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0" fontId="3" fillId="2" borderId="32" xfId="0" applyFont="1" applyFill="1" applyBorder="1" applyAlignment="1">
      <alignment horizontal="right" vertical="center"/>
    </xf>
    <xf numFmtId="0" fontId="16" fillId="10" borderId="6" xfId="0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right" vertical="center"/>
    </xf>
    <xf numFmtId="4" fontId="17" fillId="0" borderId="6" xfId="0" applyNumberFormat="1" applyFont="1" applyFill="1" applyBorder="1" applyAlignment="1">
      <alignment horizontal="right" vertical="center"/>
    </xf>
    <xf numFmtId="4" fontId="9" fillId="2" borderId="33" xfId="0" applyNumberFormat="1" applyFont="1" applyFill="1" applyBorder="1" applyAlignment="1">
      <alignment horizontal="center" vertical="center"/>
    </xf>
    <xf numFmtId="0" fontId="16" fillId="10" borderId="5" xfId="0" applyFont="1" applyFill="1" applyBorder="1" applyAlignment="1">
      <alignment horizontal="center" vertical="center" wrapText="1"/>
    </xf>
    <xf numFmtId="0" fontId="16" fillId="10" borderId="20" xfId="0" applyFont="1" applyFill="1" applyBorder="1" applyAlignment="1">
      <alignment horizontal="center" vertical="center" wrapText="1"/>
    </xf>
    <xf numFmtId="0" fontId="15" fillId="11" borderId="29" xfId="0" applyFont="1" applyFill="1" applyBorder="1" applyAlignment="1">
      <alignment horizontal="center"/>
    </xf>
    <xf numFmtId="0" fontId="15" fillId="11" borderId="30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</cellXfs>
  <cellStyles count="5">
    <cellStyle name="Millares 10" xfId="4"/>
    <cellStyle name="Normal" xfId="0" builtinId="0"/>
    <cellStyle name="Normal 10" xfId="3"/>
    <cellStyle name="Normal 3" xfId="2"/>
    <cellStyle name="Porcentaje" xfId="1" builtinId="5"/>
  </cellStyles>
  <dxfs count="0"/>
  <tableStyles count="0" defaultTableStyle="TableStyleMedium2" defaultPivotStyle="PivotStyleLight16"/>
  <colors>
    <mruColors>
      <color rgb="FF0033CC"/>
      <color rgb="FFE8F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T101"/>
  <sheetViews>
    <sheetView tabSelected="1" view="pageBreakPreview" topLeftCell="A76" zoomScaleNormal="85" zoomScaleSheetLayoutView="100" workbookViewId="0">
      <selection activeCell="G11" sqref="G11"/>
    </sheetView>
  </sheetViews>
  <sheetFormatPr baseColWidth="10" defaultColWidth="11.42578125" defaultRowHeight="16.5" x14ac:dyDescent="0.25"/>
  <cols>
    <col min="1" max="1" width="6.5703125" style="4" customWidth="1"/>
    <col min="2" max="2" width="15.5703125" style="3" customWidth="1"/>
    <col min="3" max="3" width="36.5703125" style="3" customWidth="1"/>
    <col min="4" max="4" width="8.5703125" style="4" customWidth="1"/>
    <col min="5" max="5" width="7" style="4" customWidth="1"/>
    <col min="6" max="6" width="10.42578125" style="90" customWidth="1"/>
    <col min="7" max="7" width="11.42578125" style="90" customWidth="1"/>
    <col min="8" max="8" width="7" style="4" customWidth="1"/>
    <col min="9" max="9" width="10.85546875" style="4" customWidth="1"/>
    <col min="10" max="10" width="11.42578125" style="4" customWidth="1"/>
    <col min="11" max="11" width="7" style="4" customWidth="1"/>
    <col min="12" max="12" width="9.85546875" style="4" customWidth="1"/>
    <col min="13" max="13" width="11.42578125" style="4" customWidth="1"/>
    <col min="14" max="14" width="7" style="4" customWidth="1"/>
    <col min="15" max="15" width="10.42578125" style="4" customWidth="1"/>
    <col min="16" max="16" width="11.42578125" style="4" customWidth="1"/>
    <col min="17" max="17" width="7" style="4" customWidth="1"/>
    <col min="18" max="18" width="9.5703125" style="4" customWidth="1"/>
    <col min="19" max="19" width="11.42578125" style="4" customWidth="1"/>
    <col min="20" max="20" width="10.5703125" style="3" customWidth="1"/>
    <col min="21" max="16384" width="11.42578125" style="3"/>
  </cols>
  <sheetData>
    <row r="1" spans="1:19" s="1" customFormat="1" ht="18" x14ac:dyDescent="0.25">
      <c r="A1" s="155" t="s">
        <v>85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</row>
    <row r="2" spans="1:19" s="2" customFormat="1" ht="21" customHeight="1" x14ac:dyDescent="0.3">
      <c r="A2" s="157" t="s">
        <v>50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</row>
    <row r="3" spans="1:19" s="2" customFormat="1" ht="23.25" customHeight="1" x14ac:dyDescent="0.3">
      <c r="B3" s="3"/>
      <c r="C3" s="3"/>
      <c r="D3" s="4"/>
      <c r="E3" s="4"/>
      <c r="F3" s="5"/>
      <c r="G3" s="6" t="s">
        <v>48</v>
      </c>
      <c r="H3" s="156" t="s">
        <v>49</v>
      </c>
      <c r="I3" s="156"/>
      <c r="J3" s="156"/>
      <c r="K3" s="156"/>
    </row>
    <row r="4" spans="1:19" ht="3.95" customHeight="1" thickBot="1" x14ac:dyDescent="0.3">
      <c r="A4" s="7"/>
      <c r="D4" s="8"/>
      <c r="E4" s="8"/>
      <c r="F4" s="9"/>
      <c r="G4" s="10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ht="19.5" customHeight="1" thickTop="1" x14ac:dyDescent="0.25">
      <c r="A5" s="158"/>
      <c r="B5" s="158"/>
      <c r="C5" s="158"/>
      <c r="D5" s="158"/>
      <c r="E5" s="159" t="s">
        <v>0</v>
      </c>
      <c r="F5" s="160"/>
      <c r="G5" s="161"/>
      <c r="H5" s="162" t="s">
        <v>1</v>
      </c>
      <c r="I5" s="163"/>
      <c r="J5" s="164"/>
      <c r="K5" s="162" t="s">
        <v>2</v>
      </c>
      <c r="L5" s="163"/>
      <c r="M5" s="165"/>
      <c r="N5" s="162" t="s">
        <v>3</v>
      </c>
      <c r="O5" s="163"/>
      <c r="P5" s="165"/>
      <c r="Q5" s="162" t="s">
        <v>4</v>
      </c>
      <c r="R5" s="163"/>
      <c r="S5" s="165"/>
    </row>
    <row r="6" spans="1:19" ht="25.5" customHeight="1" x14ac:dyDescent="0.25">
      <c r="A6" s="122" t="s">
        <v>5</v>
      </c>
      <c r="B6" s="151" t="s">
        <v>6</v>
      </c>
      <c r="C6" s="151"/>
      <c r="D6" s="123" t="s">
        <v>7</v>
      </c>
      <c r="E6" s="124" t="s">
        <v>8</v>
      </c>
      <c r="F6" s="125" t="s">
        <v>83</v>
      </c>
      <c r="G6" s="126" t="s">
        <v>47</v>
      </c>
      <c r="H6" s="124" t="s">
        <v>8</v>
      </c>
      <c r="I6" s="125" t="s">
        <v>83</v>
      </c>
      <c r="J6" s="126" t="s">
        <v>47</v>
      </c>
      <c r="K6" s="124" t="s">
        <v>8</v>
      </c>
      <c r="L6" s="125" t="s">
        <v>83</v>
      </c>
      <c r="M6" s="126" t="s">
        <v>47</v>
      </c>
      <c r="N6" s="124" t="s">
        <v>8</v>
      </c>
      <c r="O6" s="125" t="s">
        <v>83</v>
      </c>
      <c r="P6" s="126" t="s">
        <v>47</v>
      </c>
      <c r="Q6" s="124" t="s">
        <v>8</v>
      </c>
      <c r="R6" s="125" t="s">
        <v>83</v>
      </c>
      <c r="S6" s="126" t="s">
        <v>47</v>
      </c>
    </row>
    <row r="7" spans="1:19" ht="24.6" customHeight="1" x14ac:dyDescent="0.25">
      <c r="A7" s="121" t="s">
        <v>65</v>
      </c>
      <c r="B7" s="154" t="s">
        <v>78</v>
      </c>
      <c r="C7" s="154"/>
      <c r="D7" s="154"/>
      <c r="E7" s="132"/>
      <c r="F7" s="131"/>
      <c r="G7" s="133"/>
      <c r="H7" s="132"/>
      <c r="I7" s="131"/>
      <c r="J7" s="133"/>
      <c r="K7" s="132"/>
      <c r="L7" s="131"/>
      <c r="M7" s="133"/>
      <c r="N7" s="132"/>
      <c r="O7" s="131"/>
      <c r="P7" s="133"/>
      <c r="Q7" s="132"/>
      <c r="R7" s="131"/>
      <c r="S7" s="133"/>
    </row>
    <row r="8" spans="1:19" s="60" customFormat="1" ht="6" customHeight="1" x14ac:dyDescent="0.25">
      <c r="A8" s="118"/>
      <c r="B8" s="127"/>
      <c r="C8" s="128"/>
      <c r="D8" s="128"/>
      <c r="E8" s="134"/>
      <c r="F8" s="129"/>
      <c r="G8" s="130"/>
      <c r="H8" s="134"/>
      <c r="I8" s="129"/>
      <c r="J8" s="130"/>
      <c r="K8" s="134"/>
      <c r="L8" s="129"/>
      <c r="M8" s="130"/>
      <c r="N8" s="134"/>
      <c r="O8" s="129"/>
      <c r="P8" s="130"/>
      <c r="Q8" s="134"/>
      <c r="R8" s="129"/>
      <c r="S8" s="130"/>
    </row>
    <row r="9" spans="1:19" s="17" customFormat="1" ht="30" customHeight="1" x14ac:dyDescent="0.25">
      <c r="A9" s="135">
        <v>1</v>
      </c>
      <c r="B9" s="144" t="s">
        <v>10</v>
      </c>
      <c r="C9" s="145"/>
      <c r="D9" s="12"/>
      <c r="E9" s="13"/>
      <c r="F9" s="14"/>
      <c r="G9" s="15"/>
      <c r="H9" s="13"/>
      <c r="I9" s="12"/>
      <c r="J9" s="12"/>
      <c r="K9" s="13"/>
      <c r="L9" s="12"/>
      <c r="M9" s="16"/>
      <c r="N9" s="13"/>
      <c r="O9" s="12"/>
      <c r="P9" s="16"/>
      <c r="Q9" s="13"/>
      <c r="R9" s="12"/>
      <c r="S9" s="16"/>
    </row>
    <row r="10" spans="1:19" s="17" customFormat="1" ht="30" customHeight="1" x14ac:dyDescent="0.25">
      <c r="A10" s="18">
        <v>1.1000000000000001</v>
      </c>
      <c r="B10" s="152" t="s">
        <v>11</v>
      </c>
      <c r="C10" s="153"/>
      <c r="D10" s="19" t="s">
        <v>12</v>
      </c>
      <c r="E10" s="20">
        <v>1</v>
      </c>
      <c r="F10" s="21">
        <v>0</v>
      </c>
      <c r="G10" s="22">
        <f>ROUND(+E10*F10,2)</f>
        <v>0</v>
      </c>
      <c r="H10" s="23"/>
      <c r="I10" s="24"/>
      <c r="J10" s="25"/>
      <c r="K10" s="23"/>
      <c r="L10" s="24"/>
      <c r="M10" s="25"/>
      <c r="N10" s="23"/>
      <c r="O10" s="24"/>
      <c r="P10" s="25"/>
      <c r="Q10" s="23"/>
      <c r="R10" s="24"/>
      <c r="S10" s="25"/>
    </row>
    <row r="11" spans="1:19" s="17" customFormat="1" ht="30" customHeight="1" x14ac:dyDescent="0.25">
      <c r="A11" s="18">
        <v>1.2</v>
      </c>
      <c r="B11" s="152" t="s">
        <v>13</v>
      </c>
      <c r="C11" s="153"/>
      <c r="D11" s="19" t="s">
        <v>12</v>
      </c>
      <c r="E11" s="23"/>
      <c r="F11" s="26"/>
      <c r="G11" s="27"/>
      <c r="H11" s="20">
        <v>1</v>
      </c>
      <c r="I11" s="21">
        <v>0</v>
      </c>
      <c r="J11" s="28">
        <f>ROUND(+H11*I11,2)</f>
        <v>0</v>
      </c>
      <c r="K11" s="29"/>
      <c r="L11" s="30"/>
      <c r="M11" s="31"/>
      <c r="N11" s="29"/>
      <c r="O11" s="30"/>
      <c r="P11" s="31"/>
      <c r="Q11" s="29"/>
      <c r="R11" s="30"/>
      <c r="S11" s="31"/>
    </row>
    <row r="12" spans="1:19" s="17" customFormat="1" ht="30" customHeight="1" x14ac:dyDescent="0.25">
      <c r="A12" s="18">
        <v>1.3</v>
      </c>
      <c r="B12" s="152" t="s">
        <v>14</v>
      </c>
      <c r="C12" s="153"/>
      <c r="D12" s="19" t="s">
        <v>12</v>
      </c>
      <c r="E12" s="29"/>
      <c r="F12" s="32"/>
      <c r="G12" s="33"/>
      <c r="H12" s="23"/>
      <c r="I12" s="24"/>
      <c r="J12" s="25"/>
      <c r="K12" s="20">
        <v>1</v>
      </c>
      <c r="L12" s="21">
        <v>0</v>
      </c>
      <c r="M12" s="28">
        <f>ROUND(+K12*L12,2)</f>
        <v>0</v>
      </c>
      <c r="N12" s="34"/>
      <c r="O12" s="35"/>
      <c r="P12" s="36"/>
      <c r="Q12" s="34"/>
      <c r="R12" s="35"/>
      <c r="S12" s="36"/>
    </row>
    <row r="13" spans="1:19" s="17" customFormat="1" ht="30" customHeight="1" x14ac:dyDescent="0.25">
      <c r="A13" s="18">
        <v>1.4</v>
      </c>
      <c r="B13" s="152" t="s">
        <v>15</v>
      </c>
      <c r="C13" s="153"/>
      <c r="D13" s="19" t="s">
        <v>12</v>
      </c>
      <c r="E13" s="29"/>
      <c r="F13" s="32"/>
      <c r="G13" s="33"/>
      <c r="H13" s="29"/>
      <c r="I13" s="30"/>
      <c r="J13" s="31"/>
      <c r="K13" s="23"/>
      <c r="L13" s="37"/>
      <c r="M13" s="38"/>
      <c r="N13" s="20">
        <v>1</v>
      </c>
      <c r="O13" s="21">
        <v>0</v>
      </c>
      <c r="P13" s="28">
        <f>ROUND(+N13*O13,2)</f>
        <v>0</v>
      </c>
      <c r="Q13" s="34"/>
      <c r="R13" s="35"/>
      <c r="S13" s="36"/>
    </row>
    <row r="14" spans="1:19" s="17" customFormat="1" ht="30" customHeight="1" x14ac:dyDescent="0.25">
      <c r="A14" s="18">
        <v>1.5</v>
      </c>
      <c r="B14" s="152" t="s">
        <v>16</v>
      </c>
      <c r="C14" s="153"/>
      <c r="D14" s="19" t="s">
        <v>12</v>
      </c>
      <c r="E14" s="29"/>
      <c r="F14" s="32"/>
      <c r="G14" s="33"/>
      <c r="H14" s="29"/>
      <c r="I14" s="30"/>
      <c r="J14" s="31"/>
      <c r="K14" s="29"/>
      <c r="L14" s="35"/>
      <c r="M14" s="36"/>
      <c r="N14" s="39"/>
      <c r="O14" s="37"/>
      <c r="P14" s="38"/>
      <c r="Q14" s="20">
        <v>1</v>
      </c>
      <c r="R14" s="21">
        <v>0</v>
      </c>
      <c r="S14" s="22">
        <f>ROUND(+Q14*R14,2)</f>
        <v>0</v>
      </c>
    </row>
    <row r="15" spans="1:19" ht="30" customHeight="1" x14ac:dyDescent="0.25">
      <c r="A15" s="11">
        <v>2</v>
      </c>
      <c r="B15" s="144" t="s">
        <v>17</v>
      </c>
      <c r="C15" s="145"/>
      <c r="D15" s="12"/>
      <c r="E15" s="13"/>
      <c r="F15" s="14"/>
      <c r="G15" s="15"/>
      <c r="H15" s="13"/>
      <c r="I15" s="12"/>
      <c r="J15" s="12"/>
      <c r="K15" s="13"/>
      <c r="L15" s="12"/>
      <c r="M15" s="16"/>
      <c r="N15" s="13"/>
      <c r="O15" s="12"/>
      <c r="P15" s="16"/>
      <c r="Q15" s="13"/>
      <c r="R15" s="12"/>
      <c r="S15" s="16"/>
    </row>
    <row r="16" spans="1:19" ht="30" customHeight="1" x14ac:dyDescent="0.25">
      <c r="A16" s="40">
        <v>2.1</v>
      </c>
      <c r="B16" s="142" t="s">
        <v>18</v>
      </c>
      <c r="C16" s="143"/>
      <c r="D16" s="41" t="s">
        <v>19</v>
      </c>
      <c r="E16" s="42">
        <v>3</v>
      </c>
      <c r="F16" s="21">
        <v>0</v>
      </c>
      <c r="G16" s="22">
        <f>ROUND(+E16*F16,2)</f>
        <v>0</v>
      </c>
      <c r="H16" s="43">
        <v>4</v>
      </c>
      <c r="I16" s="139">
        <f>+F16</f>
        <v>0</v>
      </c>
      <c r="J16" s="28">
        <f t="shared" ref="J16:J24" si="0">ROUND(+H16*I16,2)</f>
        <v>0</v>
      </c>
      <c r="K16" s="43">
        <v>1</v>
      </c>
      <c r="L16" s="139">
        <f>+F16</f>
        <v>0</v>
      </c>
      <c r="M16" s="28">
        <f t="shared" ref="M16:M23" si="1">ROUND(+K16*L16,2)</f>
        <v>0</v>
      </c>
      <c r="N16" s="43">
        <v>2</v>
      </c>
      <c r="O16" s="139">
        <f>+F16</f>
        <v>0</v>
      </c>
      <c r="P16" s="28">
        <f>ROUND(+N16*O16,2)</f>
        <v>0</v>
      </c>
      <c r="Q16" s="43">
        <v>1</v>
      </c>
      <c r="R16" s="139">
        <f>+F16</f>
        <v>0</v>
      </c>
      <c r="S16" s="22">
        <f t="shared" ref="S16:S23" si="2">ROUND(+Q16*R16,2)</f>
        <v>0</v>
      </c>
    </row>
    <row r="17" spans="1:19" ht="30" customHeight="1" x14ac:dyDescent="0.25">
      <c r="A17" s="40">
        <v>2.2000000000000002</v>
      </c>
      <c r="B17" s="142" t="s">
        <v>20</v>
      </c>
      <c r="C17" s="143"/>
      <c r="D17" s="41" t="s">
        <v>19</v>
      </c>
      <c r="E17" s="42">
        <v>1</v>
      </c>
      <c r="F17" s="21">
        <v>0</v>
      </c>
      <c r="G17" s="22">
        <f t="shared" ref="G17:G40" si="3">ROUND(+E17*F17,2)</f>
        <v>0</v>
      </c>
      <c r="H17" s="43">
        <v>1</v>
      </c>
      <c r="I17" s="139">
        <f t="shared" ref="I17:I40" si="4">+F17</f>
        <v>0</v>
      </c>
      <c r="J17" s="28">
        <f t="shared" si="0"/>
        <v>0</v>
      </c>
      <c r="K17" s="43">
        <v>1</v>
      </c>
      <c r="L17" s="139">
        <f t="shared" ref="L17:L40" si="5">+F17</f>
        <v>0</v>
      </c>
      <c r="M17" s="28">
        <f t="shared" si="1"/>
        <v>0</v>
      </c>
      <c r="N17" s="43">
        <v>1</v>
      </c>
      <c r="O17" s="139">
        <f t="shared" ref="O17:O40" si="6">+F17</f>
        <v>0</v>
      </c>
      <c r="P17" s="28">
        <f t="shared" ref="P17:P23" si="7">ROUND(+N17*O17,2)</f>
        <v>0</v>
      </c>
      <c r="Q17" s="43">
        <v>1</v>
      </c>
      <c r="R17" s="139">
        <f t="shared" ref="R17:R40" si="8">+F17</f>
        <v>0</v>
      </c>
      <c r="S17" s="22">
        <f t="shared" si="2"/>
        <v>0</v>
      </c>
    </row>
    <row r="18" spans="1:19" ht="45" customHeight="1" x14ac:dyDescent="0.25">
      <c r="A18" s="40">
        <v>2.2999999999999998</v>
      </c>
      <c r="B18" s="142" t="s">
        <v>66</v>
      </c>
      <c r="C18" s="143"/>
      <c r="D18" s="41" t="s">
        <v>19</v>
      </c>
      <c r="E18" s="42">
        <v>3</v>
      </c>
      <c r="F18" s="21">
        <v>0</v>
      </c>
      <c r="G18" s="22">
        <f t="shared" si="3"/>
        <v>0</v>
      </c>
      <c r="H18" s="43">
        <v>4</v>
      </c>
      <c r="I18" s="139">
        <f t="shared" si="4"/>
        <v>0</v>
      </c>
      <c r="J18" s="28">
        <f t="shared" si="0"/>
        <v>0</v>
      </c>
      <c r="K18" s="43">
        <v>1</v>
      </c>
      <c r="L18" s="139">
        <f t="shared" si="5"/>
        <v>0</v>
      </c>
      <c r="M18" s="28">
        <f t="shared" si="1"/>
        <v>0</v>
      </c>
      <c r="N18" s="43">
        <v>2</v>
      </c>
      <c r="O18" s="139">
        <f t="shared" si="6"/>
        <v>0</v>
      </c>
      <c r="P18" s="28">
        <f t="shared" si="7"/>
        <v>0</v>
      </c>
      <c r="Q18" s="43">
        <v>1</v>
      </c>
      <c r="R18" s="139">
        <f t="shared" si="8"/>
        <v>0</v>
      </c>
      <c r="S18" s="22">
        <f t="shared" si="2"/>
        <v>0</v>
      </c>
    </row>
    <row r="19" spans="1:19" ht="30" customHeight="1" x14ac:dyDescent="0.25">
      <c r="A19" s="40"/>
      <c r="B19" s="142" t="s">
        <v>21</v>
      </c>
      <c r="C19" s="143"/>
      <c r="D19" s="41" t="s">
        <v>12</v>
      </c>
      <c r="E19" s="42">
        <v>1</v>
      </c>
      <c r="F19" s="21">
        <v>0</v>
      </c>
      <c r="G19" s="22">
        <f t="shared" si="3"/>
        <v>0</v>
      </c>
      <c r="H19" s="43">
        <v>1</v>
      </c>
      <c r="I19" s="21">
        <v>0</v>
      </c>
      <c r="J19" s="28">
        <f t="shared" si="0"/>
        <v>0</v>
      </c>
      <c r="K19" s="43">
        <v>1</v>
      </c>
      <c r="L19" s="139">
        <f t="shared" si="5"/>
        <v>0</v>
      </c>
      <c r="M19" s="28">
        <f t="shared" si="1"/>
        <v>0</v>
      </c>
      <c r="N19" s="43">
        <v>1</v>
      </c>
      <c r="O19" s="139">
        <f t="shared" si="6"/>
        <v>0</v>
      </c>
      <c r="P19" s="28">
        <f t="shared" si="7"/>
        <v>0</v>
      </c>
      <c r="Q19" s="43">
        <v>1</v>
      </c>
      <c r="R19" s="139">
        <f t="shared" si="8"/>
        <v>0</v>
      </c>
      <c r="S19" s="22">
        <f t="shared" si="2"/>
        <v>0</v>
      </c>
    </row>
    <row r="20" spans="1:19" ht="30" customHeight="1" x14ac:dyDescent="0.25">
      <c r="A20" s="40"/>
      <c r="B20" s="142" t="s">
        <v>22</v>
      </c>
      <c r="C20" s="143"/>
      <c r="D20" s="41" t="s">
        <v>19</v>
      </c>
      <c r="E20" s="42">
        <v>1</v>
      </c>
      <c r="F20" s="21">
        <v>0</v>
      </c>
      <c r="G20" s="22">
        <f t="shared" si="3"/>
        <v>0</v>
      </c>
      <c r="H20" s="43">
        <v>1</v>
      </c>
      <c r="I20" s="139">
        <f t="shared" si="4"/>
        <v>0</v>
      </c>
      <c r="J20" s="28">
        <f t="shared" si="0"/>
        <v>0</v>
      </c>
      <c r="K20" s="43">
        <v>1</v>
      </c>
      <c r="L20" s="139">
        <f t="shared" si="5"/>
        <v>0</v>
      </c>
      <c r="M20" s="28">
        <f t="shared" si="1"/>
        <v>0</v>
      </c>
      <c r="N20" s="43">
        <v>1</v>
      </c>
      <c r="O20" s="139">
        <f t="shared" si="6"/>
        <v>0</v>
      </c>
      <c r="P20" s="28">
        <f t="shared" si="7"/>
        <v>0</v>
      </c>
      <c r="Q20" s="43">
        <v>1</v>
      </c>
      <c r="R20" s="139">
        <f t="shared" si="8"/>
        <v>0</v>
      </c>
      <c r="S20" s="22">
        <f t="shared" si="2"/>
        <v>0</v>
      </c>
    </row>
    <row r="21" spans="1:19" ht="30" customHeight="1" x14ac:dyDescent="0.25">
      <c r="A21" s="40"/>
      <c r="B21" s="142" t="s">
        <v>23</v>
      </c>
      <c r="C21" s="143"/>
      <c r="D21" s="41" t="s">
        <v>24</v>
      </c>
      <c r="E21" s="42">
        <v>2</v>
      </c>
      <c r="F21" s="21">
        <v>0</v>
      </c>
      <c r="G21" s="22">
        <f t="shared" si="3"/>
        <v>0</v>
      </c>
      <c r="H21" s="43">
        <v>6</v>
      </c>
      <c r="I21" s="139">
        <f t="shared" si="4"/>
        <v>0</v>
      </c>
      <c r="J21" s="28">
        <f t="shared" si="0"/>
        <v>0</v>
      </c>
      <c r="K21" s="43">
        <v>2</v>
      </c>
      <c r="L21" s="139">
        <f t="shared" si="5"/>
        <v>0</v>
      </c>
      <c r="M21" s="28">
        <f t="shared" si="1"/>
        <v>0</v>
      </c>
      <c r="N21" s="43">
        <v>2</v>
      </c>
      <c r="O21" s="139">
        <f t="shared" si="6"/>
        <v>0</v>
      </c>
      <c r="P21" s="28">
        <f t="shared" si="7"/>
        <v>0</v>
      </c>
      <c r="Q21" s="43">
        <v>2</v>
      </c>
      <c r="R21" s="139">
        <f t="shared" si="8"/>
        <v>0</v>
      </c>
      <c r="S21" s="22">
        <f t="shared" si="2"/>
        <v>0</v>
      </c>
    </row>
    <row r="22" spans="1:19" ht="30" customHeight="1" x14ac:dyDescent="0.25">
      <c r="A22" s="40">
        <v>2.4</v>
      </c>
      <c r="B22" s="142" t="s">
        <v>86</v>
      </c>
      <c r="C22" s="143"/>
      <c r="D22" s="41" t="s">
        <v>19</v>
      </c>
      <c r="E22" s="42">
        <v>2</v>
      </c>
      <c r="F22" s="21">
        <v>0</v>
      </c>
      <c r="G22" s="22">
        <f t="shared" si="3"/>
        <v>0</v>
      </c>
      <c r="H22" s="43">
        <v>4</v>
      </c>
      <c r="I22" s="139">
        <f t="shared" si="4"/>
        <v>0</v>
      </c>
      <c r="J22" s="28">
        <f t="shared" si="0"/>
        <v>0</v>
      </c>
      <c r="K22" s="43">
        <v>1</v>
      </c>
      <c r="L22" s="139">
        <f t="shared" si="5"/>
        <v>0</v>
      </c>
      <c r="M22" s="28">
        <f t="shared" si="1"/>
        <v>0</v>
      </c>
      <c r="N22" s="43">
        <v>2</v>
      </c>
      <c r="O22" s="139">
        <f t="shared" si="6"/>
        <v>0</v>
      </c>
      <c r="P22" s="28">
        <f t="shared" si="7"/>
        <v>0</v>
      </c>
      <c r="Q22" s="43">
        <v>1</v>
      </c>
      <c r="R22" s="139">
        <f t="shared" si="8"/>
        <v>0</v>
      </c>
      <c r="S22" s="22">
        <f t="shared" si="2"/>
        <v>0</v>
      </c>
    </row>
    <row r="23" spans="1:19" ht="45" customHeight="1" x14ac:dyDescent="0.25">
      <c r="A23" s="40">
        <v>2.5</v>
      </c>
      <c r="B23" s="142" t="s">
        <v>25</v>
      </c>
      <c r="C23" s="143"/>
      <c r="D23" s="41" t="s">
        <v>19</v>
      </c>
      <c r="E23" s="42">
        <v>3</v>
      </c>
      <c r="F23" s="21">
        <v>0</v>
      </c>
      <c r="G23" s="22">
        <f t="shared" si="3"/>
        <v>0</v>
      </c>
      <c r="H23" s="43">
        <v>4</v>
      </c>
      <c r="I23" s="139">
        <f t="shared" si="4"/>
        <v>0</v>
      </c>
      <c r="J23" s="28">
        <f t="shared" si="0"/>
        <v>0</v>
      </c>
      <c r="K23" s="43">
        <v>1</v>
      </c>
      <c r="L23" s="139">
        <f t="shared" si="5"/>
        <v>0</v>
      </c>
      <c r="M23" s="28">
        <f t="shared" si="1"/>
        <v>0</v>
      </c>
      <c r="N23" s="43">
        <v>2</v>
      </c>
      <c r="O23" s="139">
        <f t="shared" si="6"/>
        <v>0</v>
      </c>
      <c r="P23" s="28">
        <f t="shared" si="7"/>
        <v>0</v>
      </c>
      <c r="Q23" s="43">
        <v>1</v>
      </c>
      <c r="R23" s="139">
        <f t="shared" si="8"/>
        <v>0</v>
      </c>
      <c r="S23" s="22">
        <f t="shared" si="2"/>
        <v>0</v>
      </c>
    </row>
    <row r="24" spans="1:19" ht="30" customHeight="1" x14ac:dyDescent="0.25">
      <c r="A24" s="40">
        <v>2.6</v>
      </c>
      <c r="B24" s="142" t="s">
        <v>87</v>
      </c>
      <c r="C24" s="143"/>
      <c r="D24" s="41" t="s">
        <v>19</v>
      </c>
      <c r="E24" s="42">
        <v>4</v>
      </c>
      <c r="F24" s="21">
        <v>0</v>
      </c>
      <c r="G24" s="22">
        <f t="shared" si="3"/>
        <v>0</v>
      </c>
      <c r="H24" s="43">
        <v>18</v>
      </c>
      <c r="I24" s="139">
        <f t="shared" si="4"/>
        <v>0</v>
      </c>
      <c r="J24" s="28">
        <f t="shared" si="0"/>
        <v>0</v>
      </c>
      <c r="K24" s="44"/>
      <c r="L24" s="45"/>
      <c r="M24" s="27"/>
      <c r="N24" s="44"/>
      <c r="O24" s="45"/>
      <c r="P24" s="27"/>
      <c r="Q24" s="44"/>
      <c r="R24" s="45"/>
      <c r="S24" s="27"/>
    </row>
    <row r="25" spans="1:19" ht="30" customHeight="1" x14ac:dyDescent="0.25">
      <c r="A25" s="40">
        <v>2.7</v>
      </c>
      <c r="B25" s="142" t="s">
        <v>26</v>
      </c>
      <c r="C25" s="143"/>
      <c r="D25" s="41"/>
      <c r="E25" s="46"/>
      <c r="F25" s="45"/>
      <c r="G25" s="27"/>
      <c r="H25" s="44"/>
      <c r="I25" s="45"/>
      <c r="J25" s="47"/>
      <c r="K25" s="44"/>
      <c r="L25" s="45"/>
      <c r="M25" s="27"/>
      <c r="N25" s="44"/>
      <c r="O25" s="45"/>
      <c r="P25" s="27"/>
      <c r="Q25" s="44"/>
      <c r="R25" s="45"/>
      <c r="S25" s="27"/>
    </row>
    <row r="26" spans="1:19" ht="30" customHeight="1" x14ac:dyDescent="0.25">
      <c r="A26" s="40"/>
      <c r="B26" s="142" t="s">
        <v>27</v>
      </c>
      <c r="C26" s="143"/>
      <c r="D26" s="41" t="s">
        <v>19</v>
      </c>
      <c r="E26" s="42">
        <v>2</v>
      </c>
      <c r="F26" s="21">
        <v>0</v>
      </c>
      <c r="G26" s="22">
        <f t="shared" si="3"/>
        <v>0</v>
      </c>
      <c r="H26" s="43">
        <v>3</v>
      </c>
      <c r="I26" s="139">
        <f t="shared" si="4"/>
        <v>0</v>
      </c>
      <c r="J26" s="28">
        <f t="shared" ref="J26:J28" si="9">ROUND(+H26*I26,2)</f>
        <v>0</v>
      </c>
      <c r="K26" s="43">
        <v>1</v>
      </c>
      <c r="L26" s="139">
        <f t="shared" si="5"/>
        <v>0</v>
      </c>
      <c r="M26" s="28">
        <f>ROUND(+K26*L26,2)</f>
        <v>0</v>
      </c>
      <c r="N26" s="43">
        <v>1</v>
      </c>
      <c r="O26" s="139">
        <f t="shared" si="6"/>
        <v>0</v>
      </c>
      <c r="P26" s="28">
        <f t="shared" ref="P26:P28" si="10">ROUND(+N26*O26,2)</f>
        <v>0</v>
      </c>
      <c r="Q26" s="43">
        <v>1</v>
      </c>
      <c r="R26" s="139">
        <f t="shared" si="8"/>
        <v>0</v>
      </c>
      <c r="S26" s="22">
        <f t="shared" ref="S26:S28" si="11">ROUND(+Q26*R26,2)</f>
        <v>0</v>
      </c>
    </row>
    <row r="27" spans="1:19" ht="30" customHeight="1" x14ac:dyDescent="0.25">
      <c r="A27" s="40"/>
      <c r="B27" s="142" t="s">
        <v>28</v>
      </c>
      <c r="C27" s="143"/>
      <c r="D27" s="41" t="s">
        <v>12</v>
      </c>
      <c r="E27" s="42">
        <v>1</v>
      </c>
      <c r="F27" s="21">
        <v>0</v>
      </c>
      <c r="G27" s="22">
        <f t="shared" si="3"/>
        <v>0</v>
      </c>
      <c r="H27" s="43">
        <v>1</v>
      </c>
      <c r="I27" s="139">
        <f t="shared" si="4"/>
        <v>0</v>
      </c>
      <c r="J27" s="28">
        <f t="shared" si="9"/>
        <v>0</v>
      </c>
      <c r="K27" s="43">
        <v>1</v>
      </c>
      <c r="L27" s="139">
        <f t="shared" si="5"/>
        <v>0</v>
      </c>
      <c r="M27" s="28">
        <f>ROUND(+K27*L27,2)</f>
        <v>0</v>
      </c>
      <c r="N27" s="43">
        <v>1</v>
      </c>
      <c r="O27" s="139">
        <f t="shared" si="6"/>
        <v>0</v>
      </c>
      <c r="P27" s="28">
        <f t="shared" si="10"/>
        <v>0</v>
      </c>
      <c r="Q27" s="43">
        <v>1</v>
      </c>
      <c r="R27" s="139">
        <f t="shared" si="8"/>
        <v>0</v>
      </c>
      <c r="S27" s="22">
        <f t="shared" si="11"/>
        <v>0</v>
      </c>
    </row>
    <row r="28" spans="1:19" ht="30" customHeight="1" x14ac:dyDescent="0.25">
      <c r="A28" s="40">
        <v>2.8</v>
      </c>
      <c r="B28" s="142" t="s">
        <v>29</v>
      </c>
      <c r="C28" s="143"/>
      <c r="D28" s="41" t="s">
        <v>12</v>
      </c>
      <c r="E28" s="42">
        <v>1</v>
      </c>
      <c r="F28" s="21">
        <v>0</v>
      </c>
      <c r="G28" s="22">
        <f t="shared" si="3"/>
        <v>0</v>
      </c>
      <c r="H28" s="43">
        <v>1</v>
      </c>
      <c r="I28" s="139">
        <f t="shared" si="4"/>
        <v>0</v>
      </c>
      <c r="J28" s="28">
        <f t="shared" si="9"/>
        <v>0</v>
      </c>
      <c r="K28" s="43">
        <v>1</v>
      </c>
      <c r="L28" s="139">
        <f t="shared" si="5"/>
        <v>0</v>
      </c>
      <c r="M28" s="28">
        <f>ROUND(+K28*L28,2)</f>
        <v>0</v>
      </c>
      <c r="N28" s="43">
        <v>1</v>
      </c>
      <c r="O28" s="139">
        <f t="shared" si="6"/>
        <v>0</v>
      </c>
      <c r="P28" s="28">
        <f t="shared" si="10"/>
        <v>0</v>
      </c>
      <c r="Q28" s="43">
        <v>1</v>
      </c>
      <c r="R28" s="139">
        <f t="shared" si="8"/>
        <v>0</v>
      </c>
      <c r="S28" s="22">
        <f t="shared" si="11"/>
        <v>0</v>
      </c>
    </row>
    <row r="29" spans="1:19" ht="30" customHeight="1" x14ac:dyDescent="0.25">
      <c r="A29" s="11">
        <v>3</v>
      </c>
      <c r="B29" s="144" t="s">
        <v>45</v>
      </c>
      <c r="C29" s="145"/>
      <c r="D29" s="12"/>
      <c r="E29" s="48"/>
      <c r="F29" s="14"/>
      <c r="G29" s="15"/>
      <c r="H29" s="13"/>
      <c r="I29" s="14"/>
      <c r="J29" s="12"/>
      <c r="K29" s="13"/>
      <c r="L29" s="14"/>
      <c r="M29" s="15"/>
      <c r="N29" s="13"/>
      <c r="O29" s="14"/>
      <c r="P29" s="15"/>
      <c r="Q29" s="13"/>
      <c r="R29" s="14"/>
      <c r="S29" s="15"/>
    </row>
    <row r="30" spans="1:19" ht="30" customHeight="1" x14ac:dyDescent="0.25">
      <c r="A30" s="40"/>
      <c r="B30" s="142" t="s">
        <v>30</v>
      </c>
      <c r="C30" s="143"/>
      <c r="D30" s="41" t="s">
        <v>12</v>
      </c>
      <c r="E30" s="42">
        <v>1</v>
      </c>
      <c r="F30" s="21">
        <v>0</v>
      </c>
      <c r="G30" s="22">
        <f t="shared" si="3"/>
        <v>0</v>
      </c>
      <c r="H30" s="43">
        <v>1</v>
      </c>
      <c r="I30" s="139">
        <f t="shared" si="4"/>
        <v>0</v>
      </c>
      <c r="J30" s="28">
        <f>ROUND(+H30*I30,2)</f>
        <v>0</v>
      </c>
      <c r="K30" s="43">
        <v>1</v>
      </c>
      <c r="L30" s="139">
        <f t="shared" si="5"/>
        <v>0</v>
      </c>
      <c r="M30" s="28">
        <f>ROUND(+K30*L30,2)</f>
        <v>0</v>
      </c>
      <c r="N30" s="43">
        <v>1</v>
      </c>
      <c r="O30" s="139">
        <f t="shared" si="6"/>
        <v>0</v>
      </c>
      <c r="P30" s="28">
        <f>ROUND(+N30*O30,2)</f>
        <v>0</v>
      </c>
      <c r="Q30" s="43">
        <v>1</v>
      </c>
      <c r="R30" s="139">
        <f t="shared" si="8"/>
        <v>0</v>
      </c>
      <c r="S30" s="22">
        <f>ROUND(+Q30*R30,2)</f>
        <v>0</v>
      </c>
    </row>
    <row r="31" spans="1:19" ht="30" customHeight="1" x14ac:dyDescent="0.25">
      <c r="A31" s="135">
        <v>4</v>
      </c>
      <c r="B31" s="144" t="s">
        <v>31</v>
      </c>
      <c r="C31" s="145"/>
      <c r="D31" s="12"/>
      <c r="E31" s="48"/>
      <c r="F31" s="14"/>
      <c r="G31" s="15"/>
      <c r="H31" s="13"/>
      <c r="I31" s="14"/>
      <c r="J31" s="12"/>
      <c r="K31" s="13"/>
      <c r="L31" s="14"/>
      <c r="M31" s="15"/>
      <c r="N31" s="13"/>
      <c r="O31" s="14"/>
      <c r="P31" s="15"/>
      <c r="Q31" s="13"/>
      <c r="R31" s="14"/>
      <c r="S31" s="15"/>
    </row>
    <row r="32" spans="1:19" ht="30" customHeight="1" x14ac:dyDescent="0.25">
      <c r="A32" s="40"/>
      <c r="B32" s="142" t="s">
        <v>32</v>
      </c>
      <c r="C32" s="143"/>
      <c r="D32" s="41" t="s">
        <v>19</v>
      </c>
      <c r="E32" s="42">
        <v>2</v>
      </c>
      <c r="F32" s="21">
        <v>0</v>
      </c>
      <c r="G32" s="22">
        <f t="shared" si="3"/>
        <v>0</v>
      </c>
      <c r="H32" s="43">
        <v>2</v>
      </c>
      <c r="I32" s="139">
        <f t="shared" si="4"/>
        <v>0</v>
      </c>
      <c r="J32" s="28">
        <f>ROUND(+H32*I32,2)</f>
        <v>0</v>
      </c>
      <c r="K32" s="43">
        <v>2</v>
      </c>
      <c r="L32" s="139">
        <f t="shared" si="5"/>
        <v>0</v>
      </c>
      <c r="M32" s="28">
        <f>ROUND(+K32*L32,2)</f>
        <v>0</v>
      </c>
      <c r="N32" s="43">
        <v>2</v>
      </c>
      <c r="O32" s="139">
        <f t="shared" si="6"/>
        <v>0</v>
      </c>
      <c r="P32" s="28">
        <f>ROUND(+N32*O32,2)</f>
        <v>0</v>
      </c>
      <c r="Q32" s="43">
        <v>2</v>
      </c>
      <c r="R32" s="139">
        <f t="shared" si="8"/>
        <v>0</v>
      </c>
      <c r="S32" s="22">
        <f>ROUND(+Q32*R32,2)</f>
        <v>0</v>
      </c>
    </row>
    <row r="33" spans="1:19" ht="30" customHeight="1" x14ac:dyDescent="0.25">
      <c r="A33" s="11">
        <v>5</v>
      </c>
      <c r="B33" s="144" t="s">
        <v>33</v>
      </c>
      <c r="C33" s="145"/>
      <c r="D33" s="12"/>
      <c r="E33" s="48"/>
      <c r="F33" s="14"/>
      <c r="G33" s="15"/>
      <c r="H33" s="13"/>
      <c r="I33" s="14"/>
      <c r="J33" s="12"/>
      <c r="K33" s="13"/>
      <c r="L33" s="14"/>
      <c r="M33" s="15"/>
      <c r="N33" s="13"/>
      <c r="O33" s="14"/>
      <c r="P33" s="15"/>
      <c r="Q33" s="13"/>
      <c r="R33" s="14"/>
      <c r="S33" s="15"/>
    </row>
    <row r="34" spans="1:19" ht="30" customHeight="1" x14ac:dyDescent="0.25">
      <c r="A34" s="40">
        <v>5.0999999999999996</v>
      </c>
      <c r="B34" s="142" t="s">
        <v>34</v>
      </c>
      <c r="C34" s="143"/>
      <c r="D34" s="41" t="s">
        <v>19</v>
      </c>
      <c r="E34" s="42">
        <v>2</v>
      </c>
      <c r="F34" s="21">
        <v>0</v>
      </c>
      <c r="G34" s="22">
        <f t="shared" si="3"/>
        <v>0</v>
      </c>
      <c r="H34" s="43">
        <v>24</v>
      </c>
      <c r="I34" s="139">
        <f t="shared" si="4"/>
        <v>0</v>
      </c>
      <c r="J34" s="28">
        <f>ROUND(+H34*I34,2)</f>
        <v>0</v>
      </c>
      <c r="K34" s="43">
        <v>3</v>
      </c>
      <c r="L34" s="139">
        <f t="shared" si="5"/>
        <v>0</v>
      </c>
      <c r="M34" s="28">
        <f>ROUND(+K34*L34,2)</f>
        <v>0</v>
      </c>
      <c r="N34" s="43">
        <v>7</v>
      </c>
      <c r="O34" s="139">
        <f t="shared" si="6"/>
        <v>0</v>
      </c>
      <c r="P34" s="28">
        <f t="shared" ref="P34:P35" si="12">ROUND(+N34*O34,2)</f>
        <v>0</v>
      </c>
      <c r="Q34" s="43">
        <v>12</v>
      </c>
      <c r="R34" s="139">
        <f t="shared" si="8"/>
        <v>0</v>
      </c>
      <c r="S34" s="22">
        <f t="shared" ref="S34:S35" si="13">ROUND(+Q34*R34,2)</f>
        <v>0</v>
      </c>
    </row>
    <row r="35" spans="1:19" ht="30" customHeight="1" x14ac:dyDescent="0.25">
      <c r="A35" s="40">
        <v>5.2</v>
      </c>
      <c r="B35" s="142" t="s">
        <v>35</v>
      </c>
      <c r="C35" s="143"/>
      <c r="D35" s="41" t="s">
        <v>19</v>
      </c>
      <c r="E35" s="42">
        <v>7</v>
      </c>
      <c r="F35" s="21">
        <v>0</v>
      </c>
      <c r="G35" s="22">
        <f t="shared" si="3"/>
        <v>0</v>
      </c>
      <c r="H35" s="43">
        <v>19</v>
      </c>
      <c r="I35" s="139">
        <f t="shared" si="4"/>
        <v>0</v>
      </c>
      <c r="J35" s="28">
        <f>ROUND(+H35*I35,2)</f>
        <v>0</v>
      </c>
      <c r="K35" s="49">
        <v>4</v>
      </c>
      <c r="L35" s="139">
        <f t="shared" si="5"/>
        <v>0</v>
      </c>
      <c r="M35" s="28">
        <f>ROUND(+K35*L35,2)</f>
        <v>0</v>
      </c>
      <c r="N35" s="43">
        <v>4</v>
      </c>
      <c r="O35" s="139">
        <f t="shared" si="6"/>
        <v>0</v>
      </c>
      <c r="P35" s="28">
        <f t="shared" si="12"/>
        <v>0</v>
      </c>
      <c r="Q35" s="43">
        <v>2</v>
      </c>
      <c r="R35" s="139">
        <f t="shared" si="8"/>
        <v>0</v>
      </c>
      <c r="S35" s="22">
        <f t="shared" si="13"/>
        <v>0</v>
      </c>
    </row>
    <row r="36" spans="1:19" ht="30" customHeight="1" x14ac:dyDescent="0.25">
      <c r="A36" s="11">
        <v>6</v>
      </c>
      <c r="B36" s="144" t="s">
        <v>36</v>
      </c>
      <c r="C36" s="145"/>
      <c r="D36" s="12"/>
      <c r="E36" s="48"/>
      <c r="F36" s="14"/>
      <c r="G36" s="15"/>
      <c r="H36" s="13"/>
      <c r="I36" s="14"/>
      <c r="J36" s="12"/>
      <c r="K36" s="13"/>
      <c r="L36" s="14"/>
      <c r="M36" s="15"/>
      <c r="N36" s="13"/>
      <c r="O36" s="14"/>
      <c r="P36" s="15"/>
      <c r="Q36" s="13"/>
      <c r="R36" s="14"/>
      <c r="S36" s="15"/>
    </row>
    <row r="37" spans="1:19" ht="30" customHeight="1" x14ac:dyDescent="0.25">
      <c r="A37" s="40">
        <v>6.1</v>
      </c>
      <c r="B37" s="142" t="s">
        <v>37</v>
      </c>
      <c r="C37" s="143"/>
      <c r="D37" s="41" t="s">
        <v>19</v>
      </c>
      <c r="E37" s="42">
        <v>8</v>
      </c>
      <c r="F37" s="21">
        <v>0</v>
      </c>
      <c r="G37" s="22">
        <f t="shared" si="3"/>
        <v>0</v>
      </c>
      <c r="H37" s="43">
        <v>20</v>
      </c>
      <c r="I37" s="139">
        <f t="shared" si="4"/>
        <v>0</v>
      </c>
      <c r="J37" s="28">
        <f>ROUND(+H37*I37,2)</f>
        <v>0</v>
      </c>
      <c r="K37" s="43">
        <v>12</v>
      </c>
      <c r="L37" s="139">
        <f t="shared" si="5"/>
        <v>0</v>
      </c>
      <c r="M37" s="28">
        <f>ROUND(+K37*L37,2)</f>
        <v>0</v>
      </c>
      <c r="N37" s="43">
        <v>9</v>
      </c>
      <c r="O37" s="139">
        <f t="shared" si="6"/>
        <v>0</v>
      </c>
      <c r="P37" s="28">
        <f t="shared" ref="P37:P38" si="14">ROUND(+N37*O37,2)</f>
        <v>0</v>
      </c>
      <c r="Q37" s="43">
        <v>14</v>
      </c>
      <c r="R37" s="139">
        <f t="shared" si="8"/>
        <v>0</v>
      </c>
      <c r="S37" s="22">
        <f t="shared" ref="S37:S38" si="15">ROUND(+Q37*R37,2)</f>
        <v>0</v>
      </c>
    </row>
    <row r="38" spans="1:19" ht="30" customHeight="1" x14ac:dyDescent="0.25">
      <c r="A38" s="40">
        <v>6.2</v>
      </c>
      <c r="B38" s="142" t="s">
        <v>38</v>
      </c>
      <c r="C38" s="143"/>
      <c r="D38" s="41" t="s">
        <v>19</v>
      </c>
      <c r="E38" s="42">
        <v>4</v>
      </c>
      <c r="F38" s="21">
        <v>0</v>
      </c>
      <c r="G38" s="22">
        <f t="shared" si="3"/>
        <v>0</v>
      </c>
      <c r="H38" s="43">
        <v>10</v>
      </c>
      <c r="I38" s="139">
        <f t="shared" si="4"/>
        <v>0</v>
      </c>
      <c r="J38" s="28">
        <f>ROUND(+H38*I38,2)</f>
        <v>0</v>
      </c>
      <c r="K38" s="43">
        <v>9</v>
      </c>
      <c r="L38" s="139">
        <f t="shared" si="5"/>
        <v>0</v>
      </c>
      <c r="M38" s="28">
        <f>ROUND(+K38*L38,2)</f>
        <v>0</v>
      </c>
      <c r="N38" s="43">
        <v>5</v>
      </c>
      <c r="O38" s="139">
        <f t="shared" si="6"/>
        <v>0</v>
      </c>
      <c r="P38" s="28">
        <f t="shared" si="14"/>
        <v>0</v>
      </c>
      <c r="Q38" s="43">
        <v>6</v>
      </c>
      <c r="R38" s="139">
        <f t="shared" si="8"/>
        <v>0</v>
      </c>
      <c r="S38" s="22">
        <f t="shared" si="15"/>
        <v>0</v>
      </c>
    </row>
    <row r="39" spans="1:19" ht="30" customHeight="1" x14ac:dyDescent="0.25">
      <c r="A39" s="11">
        <v>7</v>
      </c>
      <c r="B39" s="144" t="s">
        <v>51</v>
      </c>
      <c r="C39" s="145"/>
      <c r="D39" s="12"/>
      <c r="E39" s="48"/>
      <c r="F39" s="14"/>
      <c r="G39" s="15"/>
      <c r="H39" s="13"/>
      <c r="I39" s="14"/>
      <c r="J39" s="12"/>
      <c r="K39" s="13"/>
      <c r="L39" s="14"/>
      <c r="M39" s="15"/>
      <c r="N39" s="13"/>
      <c r="O39" s="14"/>
      <c r="P39" s="15"/>
      <c r="Q39" s="13"/>
      <c r="R39" s="14"/>
      <c r="S39" s="15"/>
    </row>
    <row r="40" spans="1:19" ht="30" customHeight="1" x14ac:dyDescent="0.25">
      <c r="A40" s="50">
        <v>7.1</v>
      </c>
      <c r="B40" s="142" t="s">
        <v>52</v>
      </c>
      <c r="C40" s="143"/>
      <c r="D40" s="51" t="s">
        <v>12</v>
      </c>
      <c r="E40" s="52">
        <v>1</v>
      </c>
      <c r="F40" s="21">
        <v>0</v>
      </c>
      <c r="G40" s="22">
        <f t="shared" si="3"/>
        <v>0</v>
      </c>
      <c r="H40" s="53">
        <v>1</v>
      </c>
      <c r="I40" s="139">
        <f t="shared" si="4"/>
        <v>0</v>
      </c>
      <c r="J40" s="28">
        <f>ROUND(+H40*I40,2)</f>
        <v>0</v>
      </c>
      <c r="K40" s="43">
        <v>1</v>
      </c>
      <c r="L40" s="139">
        <f t="shared" si="5"/>
        <v>0</v>
      </c>
      <c r="M40" s="28">
        <f>ROUND(+K40*L40,2)</f>
        <v>0</v>
      </c>
      <c r="N40" s="53">
        <v>1</v>
      </c>
      <c r="O40" s="139">
        <f t="shared" si="6"/>
        <v>0</v>
      </c>
      <c r="P40" s="28">
        <f>ROUND(+N40*O40,2)</f>
        <v>0</v>
      </c>
      <c r="Q40" s="43">
        <v>1</v>
      </c>
      <c r="R40" s="139">
        <f t="shared" si="8"/>
        <v>0</v>
      </c>
      <c r="S40" s="22">
        <f>ROUND(+Q40*R40,2)</f>
        <v>0</v>
      </c>
    </row>
    <row r="41" spans="1:19" s="60" customFormat="1" ht="6" customHeight="1" x14ac:dyDescent="0.25">
      <c r="A41" s="54"/>
      <c r="B41" s="146"/>
      <c r="C41" s="146"/>
      <c r="D41" s="55"/>
      <c r="E41" s="56"/>
      <c r="F41" s="57"/>
      <c r="G41" s="58"/>
      <c r="H41" s="59"/>
      <c r="I41" s="57"/>
      <c r="J41" s="55"/>
      <c r="K41" s="59"/>
      <c r="L41" s="57"/>
      <c r="M41" s="58"/>
      <c r="N41" s="59"/>
      <c r="O41" s="57"/>
      <c r="P41" s="58"/>
      <c r="Q41" s="59"/>
      <c r="R41" s="57"/>
      <c r="S41" s="58"/>
    </row>
    <row r="42" spans="1:19" ht="30" customHeight="1" x14ac:dyDescent="0.25">
      <c r="A42" s="170" t="s">
        <v>76</v>
      </c>
      <c r="B42" s="171"/>
      <c r="C42" s="171"/>
      <c r="D42" s="172"/>
      <c r="E42" s="147"/>
      <c r="F42" s="148"/>
      <c r="G42" s="62">
        <f>SUM(G10:G41)</f>
        <v>0</v>
      </c>
      <c r="H42" s="147"/>
      <c r="I42" s="148"/>
      <c r="J42" s="62">
        <f>SUM(J10:J41)</f>
        <v>0</v>
      </c>
      <c r="K42" s="147"/>
      <c r="L42" s="148"/>
      <c r="M42" s="62">
        <f>SUM(M10:M41)</f>
        <v>0</v>
      </c>
      <c r="N42" s="147"/>
      <c r="O42" s="148"/>
      <c r="P42" s="62">
        <f>SUM(P10:P41)</f>
        <v>0</v>
      </c>
      <c r="Q42" s="147"/>
      <c r="R42" s="148"/>
      <c r="S42" s="63">
        <f>SUM(S10:S41)</f>
        <v>0</v>
      </c>
    </row>
    <row r="43" spans="1:19" ht="30" customHeight="1" x14ac:dyDescent="0.25">
      <c r="A43" s="64"/>
      <c r="B43" s="65" t="s">
        <v>39</v>
      </c>
      <c r="C43" s="66"/>
      <c r="D43" s="51" t="s">
        <v>40</v>
      </c>
      <c r="E43" s="67"/>
      <c r="F43" s="68">
        <v>0</v>
      </c>
      <c r="G43" s="28">
        <f>+ROUND(+G42*$F43,2)</f>
        <v>0</v>
      </c>
      <c r="H43" s="69"/>
      <c r="I43" s="70"/>
      <c r="J43" s="28">
        <f>+ROUND(+J42*$F43,2)</f>
        <v>0</v>
      </c>
      <c r="K43" s="69"/>
      <c r="L43" s="70"/>
      <c r="M43" s="28">
        <f>+ROUND(+M42*$F43,2)</f>
        <v>0</v>
      </c>
      <c r="N43" s="69"/>
      <c r="O43" s="70"/>
      <c r="P43" s="28">
        <f>+ROUND(+P42*$F43,2)</f>
        <v>0</v>
      </c>
      <c r="Q43" s="69"/>
      <c r="R43" s="70"/>
      <c r="S43" s="22">
        <f>+ROUND(+S42*$F43,2)</f>
        <v>0</v>
      </c>
    </row>
    <row r="44" spans="1:19" ht="30" customHeight="1" thickBot="1" x14ac:dyDescent="0.3">
      <c r="A44" s="71"/>
      <c r="B44" s="72" t="s">
        <v>41</v>
      </c>
      <c r="C44" s="66"/>
      <c r="D44" s="51" t="s">
        <v>40</v>
      </c>
      <c r="E44" s="67"/>
      <c r="F44" s="68">
        <v>0</v>
      </c>
      <c r="G44" s="73">
        <f>+ROUND(+G42*$F44,2)</f>
        <v>0</v>
      </c>
      <c r="H44" s="74"/>
      <c r="I44" s="75"/>
      <c r="J44" s="73">
        <f>+ROUND(+J42*$F44,2)</f>
        <v>0</v>
      </c>
      <c r="K44" s="74"/>
      <c r="L44" s="75"/>
      <c r="M44" s="73">
        <f>+ROUND(+M42*$F44,2)</f>
        <v>0</v>
      </c>
      <c r="N44" s="74"/>
      <c r="O44" s="75"/>
      <c r="P44" s="73">
        <f>+ROUND(+P42*$F44,2)</f>
        <v>0</v>
      </c>
      <c r="Q44" s="74"/>
      <c r="R44" s="75"/>
      <c r="S44" s="76">
        <f>+ROUND(+S42*$F44,2)</f>
        <v>0</v>
      </c>
    </row>
    <row r="45" spans="1:19" ht="30" customHeight="1" thickTop="1" thickBot="1" x14ac:dyDescent="0.3">
      <c r="A45" s="170" t="s">
        <v>77</v>
      </c>
      <c r="B45" s="171"/>
      <c r="C45" s="171"/>
      <c r="D45" s="172"/>
      <c r="E45" s="140"/>
      <c r="F45" s="141"/>
      <c r="G45" s="78">
        <f>SUM(G42:G44)</f>
        <v>0</v>
      </c>
      <c r="H45" s="140"/>
      <c r="I45" s="141"/>
      <c r="J45" s="78">
        <f>SUM(J42:J44)</f>
        <v>0</v>
      </c>
      <c r="K45" s="140"/>
      <c r="L45" s="141"/>
      <c r="M45" s="78">
        <f>SUM(M42:M44)</f>
        <v>0</v>
      </c>
      <c r="N45" s="140"/>
      <c r="O45" s="141"/>
      <c r="P45" s="78">
        <f>SUM(P42:P44)</f>
        <v>0</v>
      </c>
      <c r="Q45" s="140"/>
      <c r="R45" s="141"/>
      <c r="S45" s="78">
        <f>SUM(S42:S44)</f>
        <v>0</v>
      </c>
    </row>
    <row r="46" spans="1:19" ht="6" customHeight="1" thickTop="1" thickBot="1" x14ac:dyDescent="0.3">
      <c r="A46" s="81"/>
      <c r="B46" s="82"/>
      <c r="C46" s="82"/>
      <c r="D46" s="81"/>
      <c r="E46" s="80"/>
      <c r="F46" s="86"/>
      <c r="G46" s="86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</row>
    <row r="47" spans="1:19" s="60" customFormat="1" ht="30" customHeight="1" thickBot="1" x14ac:dyDescent="0.3">
      <c r="A47" s="183" t="s">
        <v>71</v>
      </c>
      <c r="B47" s="184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49" t="s">
        <v>73</v>
      </c>
      <c r="O47" s="149"/>
      <c r="P47" s="149"/>
      <c r="Q47" s="167">
        <f>+G45+J45+M45+P45+S45</f>
        <v>0</v>
      </c>
      <c r="R47" s="168"/>
      <c r="S47" s="169"/>
    </row>
    <row r="48" spans="1:19" ht="6" customHeight="1" x14ac:dyDescent="0.25">
      <c r="A48" s="80"/>
      <c r="B48" s="84"/>
      <c r="C48" s="84"/>
      <c r="D48" s="80"/>
      <c r="E48" s="80"/>
      <c r="F48" s="86"/>
      <c r="G48" s="86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</row>
    <row r="49" spans="1:20" ht="21.75" customHeight="1" x14ac:dyDescent="0.25">
      <c r="A49" s="83" t="s">
        <v>42</v>
      </c>
      <c r="B49" s="84" t="s">
        <v>43</v>
      </c>
      <c r="C49" s="85"/>
      <c r="D49" s="80"/>
      <c r="E49" s="80"/>
      <c r="F49" s="86"/>
      <c r="G49" s="86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7" t="s">
        <v>46</v>
      </c>
    </row>
    <row r="50" spans="1:20" ht="21.75" customHeight="1" x14ac:dyDescent="0.25">
      <c r="A50" s="80"/>
      <c r="B50" s="166" t="s">
        <v>44</v>
      </c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</row>
    <row r="51" spans="1:20" x14ac:dyDescent="0.25">
      <c r="A51" s="80"/>
      <c r="B51" s="84"/>
      <c r="C51" s="84"/>
      <c r="D51" s="80"/>
      <c r="E51" s="80"/>
      <c r="F51" s="86"/>
      <c r="G51" s="86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4"/>
    </row>
    <row r="52" spans="1:20" ht="30.75" customHeight="1" x14ac:dyDescent="0.25">
      <c r="A52" s="121" t="s">
        <v>67</v>
      </c>
      <c r="B52" s="186" t="s">
        <v>84</v>
      </c>
      <c r="C52" s="182"/>
      <c r="D52" s="187"/>
      <c r="E52" s="132"/>
      <c r="F52" s="131"/>
      <c r="G52" s="133"/>
      <c r="H52" s="132"/>
      <c r="I52" s="131"/>
      <c r="J52" s="133"/>
      <c r="K52" s="132"/>
      <c r="L52" s="131"/>
      <c r="M52" s="133"/>
      <c r="N52" s="132"/>
      <c r="O52" s="131"/>
      <c r="P52" s="133"/>
      <c r="Q52" s="132"/>
      <c r="R52" s="131"/>
      <c r="S52" s="133"/>
    </row>
    <row r="53" spans="1:20" s="60" customFormat="1" ht="6" customHeight="1" x14ac:dyDescent="0.25">
      <c r="A53" s="118"/>
      <c r="B53" s="127"/>
      <c r="C53" s="128"/>
      <c r="D53" s="128"/>
      <c r="E53" s="134"/>
      <c r="F53" s="129"/>
      <c r="G53" s="130"/>
      <c r="H53" s="134"/>
      <c r="I53" s="129"/>
      <c r="J53" s="130"/>
      <c r="K53" s="134"/>
      <c r="L53" s="129"/>
      <c r="M53" s="130"/>
      <c r="N53" s="134"/>
      <c r="O53" s="129"/>
      <c r="P53" s="130"/>
      <c r="Q53" s="134"/>
      <c r="R53" s="129"/>
      <c r="S53" s="130"/>
    </row>
    <row r="54" spans="1:20" s="17" customFormat="1" ht="24" customHeight="1" x14ac:dyDescent="0.25">
      <c r="A54" s="115">
        <v>8</v>
      </c>
      <c r="B54" s="144" t="s">
        <v>10</v>
      </c>
      <c r="C54" s="145"/>
      <c r="D54" s="12"/>
      <c r="E54" s="13"/>
      <c r="F54" s="14"/>
      <c r="G54" s="15"/>
      <c r="H54" s="13"/>
      <c r="I54" s="12"/>
      <c r="J54" s="12"/>
      <c r="K54" s="13"/>
      <c r="L54" s="12"/>
      <c r="M54" s="16"/>
      <c r="N54" s="13"/>
      <c r="O54" s="12"/>
      <c r="P54" s="16"/>
      <c r="Q54" s="13"/>
      <c r="R54" s="12"/>
      <c r="S54" s="16"/>
    </row>
    <row r="55" spans="1:20" s="17" customFormat="1" ht="24.75" customHeight="1" x14ac:dyDescent="0.25">
      <c r="A55" s="116">
        <v>8.1</v>
      </c>
      <c r="B55" s="152" t="s">
        <v>11</v>
      </c>
      <c r="C55" s="153"/>
      <c r="D55" s="19" t="s">
        <v>12</v>
      </c>
      <c r="E55" s="20">
        <v>1</v>
      </c>
      <c r="F55" s="21">
        <v>0</v>
      </c>
      <c r="G55" s="22">
        <f>ROUND(+E55*F55,2)</f>
        <v>0</v>
      </c>
      <c r="H55" s="23"/>
      <c r="I55" s="24"/>
      <c r="J55" s="25"/>
      <c r="K55" s="23"/>
      <c r="L55" s="24"/>
      <c r="M55" s="25"/>
      <c r="N55" s="23"/>
      <c r="O55" s="24"/>
      <c r="P55" s="25"/>
      <c r="Q55" s="23"/>
      <c r="R55" s="24"/>
      <c r="S55" s="25"/>
    </row>
    <row r="56" spans="1:20" s="17" customFormat="1" ht="24.75" customHeight="1" x14ac:dyDescent="0.25">
      <c r="A56" s="116">
        <v>8.1999999999999993</v>
      </c>
      <c r="B56" s="152" t="s">
        <v>13</v>
      </c>
      <c r="C56" s="153"/>
      <c r="D56" s="19" t="s">
        <v>12</v>
      </c>
      <c r="E56" s="23"/>
      <c r="F56" s="26"/>
      <c r="G56" s="27"/>
      <c r="H56" s="20">
        <v>1</v>
      </c>
      <c r="I56" s="21">
        <v>0</v>
      </c>
      <c r="J56" s="28">
        <f>ROUND(+H56*I56,2)</f>
        <v>0</v>
      </c>
      <c r="K56" s="29"/>
      <c r="L56" s="30"/>
      <c r="M56" s="31"/>
      <c r="N56" s="29"/>
      <c r="O56" s="30"/>
      <c r="P56" s="31"/>
      <c r="Q56" s="29"/>
      <c r="R56" s="30"/>
      <c r="S56" s="31"/>
    </row>
    <row r="57" spans="1:20" s="17" customFormat="1" ht="24.75" customHeight="1" x14ac:dyDescent="0.25">
      <c r="A57" s="116">
        <v>8.3000000000000007</v>
      </c>
      <c r="B57" s="152" t="s">
        <v>14</v>
      </c>
      <c r="C57" s="153"/>
      <c r="D57" s="19" t="s">
        <v>12</v>
      </c>
      <c r="E57" s="29"/>
      <c r="F57" s="32"/>
      <c r="G57" s="33"/>
      <c r="H57" s="23"/>
      <c r="I57" s="24"/>
      <c r="J57" s="25"/>
      <c r="K57" s="20">
        <v>1</v>
      </c>
      <c r="L57" s="21">
        <v>0</v>
      </c>
      <c r="M57" s="28">
        <f>ROUND(+K57*L57,2)</f>
        <v>0</v>
      </c>
      <c r="N57" s="34"/>
      <c r="O57" s="35"/>
      <c r="P57" s="36"/>
      <c r="Q57" s="34"/>
      <c r="R57" s="35"/>
      <c r="S57" s="36"/>
    </row>
    <row r="58" spans="1:20" s="17" customFormat="1" ht="24.75" customHeight="1" x14ac:dyDescent="0.25">
      <c r="A58" s="116">
        <v>8.4</v>
      </c>
      <c r="B58" s="152" t="s">
        <v>15</v>
      </c>
      <c r="C58" s="153"/>
      <c r="D58" s="19" t="s">
        <v>12</v>
      </c>
      <c r="E58" s="29"/>
      <c r="F58" s="32"/>
      <c r="G58" s="33"/>
      <c r="H58" s="29"/>
      <c r="I58" s="30"/>
      <c r="J58" s="31"/>
      <c r="K58" s="23"/>
      <c r="L58" s="37"/>
      <c r="M58" s="38"/>
      <c r="N58" s="20">
        <v>1</v>
      </c>
      <c r="O58" s="21">
        <v>0</v>
      </c>
      <c r="P58" s="28">
        <f>ROUND(+N58*O58,2)</f>
        <v>0</v>
      </c>
      <c r="Q58" s="34"/>
      <c r="R58" s="35"/>
      <c r="S58" s="36"/>
    </row>
    <row r="59" spans="1:20" s="17" customFormat="1" ht="24.75" customHeight="1" x14ac:dyDescent="0.25">
      <c r="A59" s="116">
        <v>8.5</v>
      </c>
      <c r="B59" s="152" t="s">
        <v>16</v>
      </c>
      <c r="C59" s="153"/>
      <c r="D59" s="19" t="s">
        <v>12</v>
      </c>
      <c r="E59" s="29"/>
      <c r="F59" s="32"/>
      <c r="G59" s="33"/>
      <c r="H59" s="29"/>
      <c r="I59" s="30"/>
      <c r="J59" s="31"/>
      <c r="K59" s="29"/>
      <c r="L59" s="35"/>
      <c r="M59" s="36"/>
      <c r="N59" s="39"/>
      <c r="O59" s="37"/>
      <c r="P59" s="38"/>
      <c r="Q59" s="20">
        <v>1</v>
      </c>
      <c r="R59" s="21">
        <v>0</v>
      </c>
      <c r="S59" s="22">
        <f>ROUND(+Q59*R59,2)</f>
        <v>0</v>
      </c>
    </row>
    <row r="60" spans="1:20" ht="30" customHeight="1" x14ac:dyDescent="0.25">
      <c r="A60" s="115">
        <v>9</v>
      </c>
      <c r="B60" s="144" t="s">
        <v>56</v>
      </c>
      <c r="C60" s="145"/>
      <c r="D60" s="12"/>
      <c r="E60" s="13"/>
      <c r="F60" s="14"/>
      <c r="G60" s="15"/>
      <c r="H60" s="13"/>
      <c r="I60" s="12"/>
      <c r="J60" s="12"/>
      <c r="K60" s="13"/>
      <c r="L60" s="12"/>
      <c r="M60" s="16"/>
      <c r="N60" s="13"/>
      <c r="O60" s="12"/>
      <c r="P60" s="16"/>
      <c r="Q60" s="13"/>
      <c r="R60" s="12"/>
      <c r="S60" s="16"/>
    </row>
    <row r="61" spans="1:20" ht="24.75" customHeight="1" x14ac:dyDescent="0.25">
      <c r="A61" s="117">
        <v>9.1</v>
      </c>
      <c r="B61" s="142" t="s">
        <v>89</v>
      </c>
      <c r="C61" s="143"/>
      <c r="D61" s="41" t="s">
        <v>12</v>
      </c>
      <c r="E61" s="42">
        <v>1</v>
      </c>
      <c r="F61" s="21">
        <v>0</v>
      </c>
      <c r="G61" s="22">
        <f>ROUND(+E61*F61,2)</f>
        <v>0</v>
      </c>
      <c r="H61" s="42">
        <v>1</v>
      </c>
      <c r="I61" s="139">
        <f>+F61</f>
        <v>0</v>
      </c>
      <c r="J61" s="28">
        <f t="shared" ref="J61:J62" si="16">ROUND(+H61*I61,2)</f>
        <v>0</v>
      </c>
      <c r="K61" s="42">
        <v>1</v>
      </c>
      <c r="L61" s="139">
        <f>+F61</f>
        <v>0</v>
      </c>
      <c r="M61" s="28">
        <f t="shared" ref="M61:M62" si="17">ROUND(+K61*L61,2)</f>
        <v>0</v>
      </c>
      <c r="N61" s="42">
        <v>1</v>
      </c>
      <c r="O61" s="139">
        <f>+F61</f>
        <v>0</v>
      </c>
      <c r="P61" s="28">
        <f>ROUND(+N61*O61,2)</f>
        <v>0</v>
      </c>
      <c r="Q61" s="42">
        <v>1</v>
      </c>
      <c r="R61" s="139">
        <f>+F61</f>
        <v>0</v>
      </c>
      <c r="S61" s="22">
        <f t="shared" ref="S61:S62" si="18">ROUND(+Q61*R61,2)</f>
        <v>0</v>
      </c>
    </row>
    <row r="62" spans="1:20" ht="24.75" customHeight="1" x14ac:dyDescent="0.25">
      <c r="A62" s="117">
        <v>9.1999999999999993</v>
      </c>
      <c r="B62" s="142" t="s">
        <v>57</v>
      </c>
      <c r="C62" s="143"/>
      <c r="D62" s="41" t="s">
        <v>19</v>
      </c>
      <c r="E62" s="42">
        <v>3</v>
      </c>
      <c r="F62" s="21">
        <v>0</v>
      </c>
      <c r="G62" s="22">
        <f>ROUND(+E62*F62,2)</f>
        <v>0</v>
      </c>
      <c r="H62" s="42">
        <v>4</v>
      </c>
      <c r="I62" s="139">
        <f>+F62</f>
        <v>0</v>
      </c>
      <c r="J62" s="28">
        <f t="shared" si="16"/>
        <v>0</v>
      </c>
      <c r="K62" s="42">
        <v>1</v>
      </c>
      <c r="L62" s="139">
        <f>+F62</f>
        <v>0</v>
      </c>
      <c r="M62" s="28">
        <f t="shared" si="17"/>
        <v>0</v>
      </c>
      <c r="N62" s="42">
        <v>2</v>
      </c>
      <c r="O62" s="139">
        <f>+F62</f>
        <v>0</v>
      </c>
      <c r="P62" s="28">
        <f>ROUND(+N62*O62,2)</f>
        <v>0</v>
      </c>
      <c r="Q62" s="42">
        <v>1</v>
      </c>
      <c r="R62" s="139">
        <f>+F62</f>
        <v>0</v>
      </c>
      <c r="S62" s="22">
        <f t="shared" si="18"/>
        <v>0</v>
      </c>
    </row>
    <row r="63" spans="1:20" ht="24.75" customHeight="1" x14ac:dyDescent="0.25">
      <c r="A63" s="117">
        <v>9.3000000000000007</v>
      </c>
      <c r="B63" s="142" t="s">
        <v>58</v>
      </c>
      <c r="C63" s="143"/>
      <c r="D63" s="41" t="s">
        <v>19</v>
      </c>
      <c r="E63" s="42">
        <v>3</v>
      </c>
      <c r="F63" s="21">
        <v>0</v>
      </c>
      <c r="G63" s="22">
        <f t="shared" ref="G63:G64" si="19">ROUND(+E63*F63,2)</f>
        <v>0</v>
      </c>
      <c r="H63" s="42">
        <v>4</v>
      </c>
      <c r="I63" s="139">
        <f>+F63</f>
        <v>0</v>
      </c>
      <c r="J63" s="28">
        <f t="shared" ref="J63:J64" si="20">ROUND(+H63*I63,2)</f>
        <v>0</v>
      </c>
      <c r="K63" s="42">
        <v>1</v>
      </c>
      <c r="L63" s="139">
        <f t="shared" ref="L63:L64" si="21">+F63</f>
        <v>0</v>
      </c>
      <c r="M63" s="28">
        <f t="shared" ref="M63:M64" si="22">ROUND(+K63*L63,2)</f>
        <v>0</v>
      </c>
      <c r="N63" s="42">
        <v>2</v>
      </c>
      <c r="O63" s="139">
        <f t="shared" ref="O63:O64" si="23">+F63</f>
        <v>0</v>
      </c>
      <c r="P63" s="28">
        <f t="shared" ref="P63:P64" si="24">ROUND(+N63*O63,2)</f>
        <v>0</v>
      </c>
      <c r="Q63" s="42">
        <v>1</v>
      </c>
      <c r="R63" s="139">
        <f t="shared" ref="R63:R64" si="25">+F63</f>
        <v>0</v>
      </c>
      <c r="S63" s="22">
        <f t="shared" ref="S63:S64" si="26">ROUND(+Q63*R63,2)</f>
        <v>0</v>
      </c>
    </row>
    <row r="64" spans="1:20" ht="24.75" customHeight="1" x14ac:dyDescent="0.25">
      <c r="A64" s="117">
        <v>9.4</v>
      </c>
      <c r="B64" s="142" t="s">
        <v>59</v>
      </c>
      <c r="C64" s="143"/>
      <c r="D64" s="41" t="s">
        <v>19</v>
      </c>
      <c r="E64" s="42">
        <v>3</v>
      </c>
      <c r="F64" s="21">
        <v>0</v>
      </c>
      <c r="G64" s="22">
        <f t="shared" si="19"/>
        <v>0</v>
      </c>
      <c r="H64" s="42">
        <v>4</v>
      </c>
      <c r="I64" s="139">
        <f>+F64</f>
        <v>0</v>
      </c>
      <c r="J64" s="28">
        <f t="shared" si="20"/>
        <v>0</v>
      </c>
      <c r="K64" s="42">
        <v>1</v>
      </c>
      <c r="L64" s="139">
        <f t="shared" si="21"/>
        <v>0</v>
      </c>
      <c r="M64" s="28">
        <f t="shared" si="22"/>
        <v>0</v>
      </c>
      <c r="N64" s="42">
        <v>2</v>
      </c>
      <c r="O64" s="139">
        <f t="shared" si="23"/>
        <v>0</v>
      </c>
      <c r="P64" s="28">
        <f t="shared" si="24"/>
        <v>0</v>
      </c>
      <c r="Q64" s="42">
        <v>1</v>
      </c>
      <c r="R64" s="139">
        <f t="shared" si="25"/>
        <v>0</v>
      </c>
      <c r="S64" s="22">
        <f t="shared" si="26"/>
        <v>0</v>
      </c>
    </row>
    <row r="65" spans="1:19" ht="24.75" customHeight="1" x14ac:dyDescent="0.25">
      <c r="A65" s="117">
        <v>9.5</v>
      </c>
      <c r="B65" s="142" t="s">
        <v>60</v>
      </c>
      <c r="C65" s="143"/>
      <c r="D65" s="94" t="s">
        <v>12</v>
      </c>
      <c r="E65" s="95">
        <v>1</v>
      </c>
      <c r="F65" s="21">
        <v>0</v>
      </c>
      <c r="G65" s="22">
        <f>ROUND(+E65*F65,2)</f>
        <v>0</v>
      </c>
      <c r="H65" s="95">
        <v>1</v>
      </c>
      <c r="I65" s="21">
        <v>0</v>
      </c>
      <c r="J65" s="28">
        <f>ROUND(+H65*I65,2)</f>
        <v>0</v>
      </c>
      <c r="K65" s="95">
        <v>1</v>
      </c>
      <c r="L65" s="21">
        <v>0</v>
      </c>
      <c r="M65" s="28">
        <f>ROUND(+K65*L65,2)</f>
        <v>0</v>
      </c>
      <c r="N65" s="95">
        <v>1</v>
      </c>
      <c r="O65" s="21">
        <v>0</v>
      </c>
      <c r="P65" s="28">
        <f>ROUND(+N65*O65,2)</f>
        <v>0</v>
      </c>
      <c r="Q65" s="95">
        <v>1</v>
      </c>
      <c r="R65" s="21">
        <v>0</v>
      </c>
      <c r="S65" s="22">
        <f>ROUND(+Q65*R65,2)</f>
        <v>0</v>
      </c>
    </row>
    <row r="66" spans="1:19" ht="30" customHeight="1" x14ac:dyDescent="0.25">
      <c r="A66" s="11">
        <v>10</v>
      </c>
      <c r="B66" s="144" t="s">
        <v>51</v>
      </c>
      <c r="C66" s="145"/>
      <c r="D66" s="12"/>
      <c r="E66" s="48"/>
      <c r="F66" s="14"/>
      <c r="G66" s="15"/>
      <c r="H66" s="13"/>
      <c r="I66" s="14"/>
      <c r="J66" s="12"/>
      <c r="K66" s="13"/>
      <c r="L66" s="14"/>
      <c r="M66" s="15"/>
      <c r="N66" s="13"/>
      <c r="O66" s="14"/>
      <c r="P66" s="15"/>
      <c r="Q66" s="13"/>
      <c r="R66" s="14"/>
      <c r="S66" s="15"/>
    </row>
    <row r="67" spans="1:19" ht="30" customHeight="1" x14ac:dyDescent="0.25">
      <c r="A67" s="50">
        <v>10.1</v>
      </c>
      <c r="B67" s="142" t="s">
        <v>69</v>
      </c>
      <c r="C67" s="143"/>
      <c r="D67" s="51" t="s">
        <v>12</v>
      </c>
      <c r="E67" s="52">
        <v>1</v>
      </c>
      <c r="F67" s="21">
        <v>0</v>
      </c>
      <c r="G67" s="22">
        <f t="shared" ref="G67" si="27">ROUND(+E67*F67,2)</f>
        <v>0</v>
      </c>
      <c r="H67" s="53">
        <v>1</v>
      </c>
      <c r="I67" s="139">
        <f t="shared" ref="I67" si="28">+F67</f>
        <v>0</v>
      </c>
      <c r="J67" s="28">
        <f>ROUND(+H67*I67,2)</f>
        <v>0</v>
      </c>
      <c r="K67" s="43">
        <v>1</v>
      </c>
      <c r="L67" s="139">
        <f t="shared" ref="L67" si="29">+F67</f>
        <v>0</v>
      </c>
      <c r="M67" s="28">
        <f>ROUND(+K67*L67,2)</f>
        <v>0</v>
      </c>
      <c r="N67" s="53">
        <v>1</v>
      </c>
      <c r="O67" s="139">
        <f t="shared" ref="O67" si="30">+F67</f>
        <v>0</v>
      </c>
      <c r="P67" s="28">
        <f>ROUND(+N67*O67,2)</f>
        <v>0</v>
      </c>
      <c r="Q67" s="43">
        <v>1</v>
      </c>
      <c r="R67" s="139">
        <f t="shared" ref="R67" si="31">+F67</f>
        <v>0</v>
      </c>
      <c r="S67" s="22">
        <f>ROUND(+Q67*R67,2)</f>
        <v>0</v>
      </c>
    </row>
    <row r="68" spans="1:19" s="60" customFormat="1" ht="6" customHeight="1" x14ac:dyDescent="0.25">
      <c r="A68" s="54"/>
      <c r="B68" s="146"/>
      <c r="C68" s="146"/>
      <c r="D68" s="55"/>
      <c r="E68" s="56"/>
      <c r="F68" s="57"/>
      <c r="G68" s="58"/>
      <c r="H68" s="59"/>
      <c r="I68" s="57"/>
      <c r="J68" s="55"/>
      <c r="K68" s="59"/>
      <c r="L68" s="57"/>
      <c r="M68" s="58"/>
      <c r="N68" s="59"/>
      <c r="O68" s="57"/>
      <c r="P68" s="58"/>
      <c r="Q68" s="59"/>
      <c r="R68" s="57"/>
      <c r="S68" s="58"/>
    </row>
    <row r="69" spans="1:19" ht="30" customHeight="1" x14ac:dyDescent="0.25">
      <c r="A69" s="170" t="s">
        <v>76</v>
      </c>
      <c r="B69" s="171"/>
      <c r="C69" s="171"/>
      <c r="D69" s="172"/>
      <c r="E69" s="147"/>
      <c r="F69" s="148"/>
      <c r="G69" s="101">
        <f>SUM(G55:G68)</f>
        <v>0</v>
      </c>
      <c r="H69" s="147"/>
      <c r="I69" s="148"/>
      <c r="J69" s="101">
        <f>SUM(J55:J68)</f>
        <v>0</v>
      </c>
      <c r="K69" s="147"/>
      <c r="L69" s="148"/>
      <c r="M69" s="101">
        <f>SUM(M55:M68)</f>
        <v>0</v>
      </c>
      <c r="N69" s="147"/>
      <c r="O69" s="148"/>
      <c r="P69" s="101">
        <f>SUM(P55:P68)</f>
        <v>0</v>
      </c>
      <c r="Q69" s="147"/>
      <c r="R69" s="148"/>
      <c r="S69" s="137">
        <f>SUM(S55:S68)</f>
        <v>0</v>
      </c>
    </row>
    <row r="70" spans="1:19" ht="24.75" customHeight="1" x14ac:dyDescent="0.25">
      <c r="A70" s="64"/>
      <c r="B70" s="65" t="s">
        <v>39</v>
      </c>
      <c r="C70" s="66"/>
      <c r="D70" s="51" t="s">
        <v>40</v>
      </c>
      <c r="E70" s="69"/>
      <c r="F70" s="70"/>
      <c r="G70" s="28">
        <f>+ROUND(+G69*$F43,2)</f>
        <v>0</v>
      </c>
      <c r="H70" s="69"/>
      <c r="I70" s="70"/>
      <c r="J70" s="28">
        <f>+ROUND(+J69*$F43,2)</f>
        <v>0</v>
      </c>
      <c r="K70" s="69"/>
      <c r="L70" s="70"/>
      <c r="M70" s="28">
        <f>+ROUND(+M69*$F43,2)</f>
        <v>0</v>
      </c>
      <c r="N70" s="69"/>
      <c r="O70" s="70"/>
      <c r="P70" s="28">
        <f>+ROUND(+P69*$F43,2)</f>
        <v>0</v>
      </c>
      <c r="Q70" s="69"/>
      <c r="R70" s="70"/>
      <c r="S70" s="22">
        <f>+ROUND(+S69*$F43,2)</f>
        <v>0</v>
      </c>
    </row>
    <row r="71" spans="1:19" ht="24.75" customHeight="1" thickBot="1" x14ac:dyDescent="0.3">
      <c r="A71" s="71"/>
      <c r="B71" s="72" t="s">
        <v>41</v>
      </c>
      <c r="C71" s="66"/>
      <c r="D71" s="51" t="s">
        <v>40</v>
      </c>
      <c r="E71" s="74"/>
      <c r="F71" s="75"/>
      <c r="G71" s="73">
        <f>+ROUND(+G69*$F44,2)</f>
        <v>0</v>
      </c>
      <c r="H71" s="74"/>
      <c r="I71" s="75"/>
      <c r="J71" s="73">
        <f>+ROUND(+J69*$F44,2)</f>
        <v>0</v>
      </c>
      <c r="K71" s="74"/>
      <c r="L71" s="75"/>
      <c r="M71" s="73">
        <f>+ROUND(+M69*$F44,2)</f>
        <v>0</v>
      </c>
      <c r="N71" s="74"/>
      <c r="O71" s="75"/>
      <c r="P71" s="73">
        <f>+ROUND(+P69*$F44,2)</f>
        <v>0</v>
      </c>
      <c r="Q71" s="74"/>
      <c r="R71" s="75"/>
      <c r="S71" s="76">
        <f>+ROUND(+S69*$F44,2)</f>
        <v>0</v>
      </c>
    </row>
    <row r="72" spans="1:19" ht="30" customHeight="1" thickTop="1" thickBot="1" x14ac:dyDescent="0.3">
      <c r="A72" s="170" t="s">
        <v>77</v>
      </c>
      <c r="B72" s="171"/>
      <c r="C72" s="171"/>
      <c r="D72" s="172"/>
      <c r="E72" s="185"/>
      <c r="F72" s="141"/>
      <c r="G72" s="78">
        <f>SUM(G69:G71)</f>
        <v>0</v>
      </c>
      <c r="H72" s="140"/>
      <c r="I72" s="141"/>
      <c r="J72" s="78">
        <f>SUM(J69:J71)</f>
        <v>0</v>
      </c>
      <c r="K72" s="140"/>
      <c r="L72" s="141"/>
      <c r="M72" s="78">
        <f>SUM(M69:M71)</f>
        <v>0</v>
      </c>
      <c r="N72" s="140"/>
      <c r="O72" s="141"/>
      <c r="P72" s="78">
        <f>SUM(P69:P71)</f>
        <v>0</v>
      </c>
      <c r="Q72" s="140"/>
      <c r="R72" s="141"/>
      <c r="S72" s="78">
        <f>SUM(S69:S71)</f>
        <v>0</v>
      </c>
    </row>
    <row r="73" spans="1:19" s="60" customFormat="1" ht="5.25" customHeight="1" thickTop="1" thickBot="1" x14ac:dyDescent="0.3">
      <c r="A73" s="97"/>
      <c r="B73" s="98"/>
      <c r="C73" s="98"/>
      <c r="D73" s="112"/>
      <c r="E73" s="99"/>
      <c r="F73" s="100"/>
      <c r="G73" s="113"/>
      <c r="H73" s="99"/>
      <c r="I73" s="100"/>
      <c r="J73" s="114"/>
      <c r="K73" s="99"/>
      <c r="L73" s="100"/>
      <c r="M73" s="114"/>
      <c r="N73" s="99"/>
      <c r="O73" s="100"/>
      <c r="P73" s="114"/>
      <c r="S73" s="114"/>
    </row>
    <row r="74" spans="1:19" ht="30" customHeight="1" thickBot="1" x14ac:dyDescent="0.3">
      <c r="A74" s="183" t="s">
        <v>79</v>
      </c>
      <c r="B74" s="184"/>
      <c r="C74" s="184"/>
      <c r="D74" s="184"/>
      <c r="E74" s="184"/>
      <c r="F74" s="184"/>
      <c r="G74" s="184"/>
      <c r="H74" s="184"/>
      <c r="I74" s="184"/>
      <c r="J74" s="184"/>
      <c r="K74" s="184"/>
      <c r="L74" s="184"/>
      <c r="M74" s="184"/>
      <c r="N74" s="149" t="s">
        <v>74</v>
      </c>
      <c r="O74" s="149"/>
      <c r="P74" s="150"/>
      <c r="Q74" s="167">
        <f>+G72+J72+M72+P72+S72</f>
        <v>0</v>
      </c>
      <c r="R74" s="168"/>
      <c r="S74" s="169"/>
    </row>
    <row r="75" spans="1:19" ht="30" customHeight="1" x14ac:dyDescent="0.25">
      <c r="A75" s="97"/>
      <c r="B75" s="98"/>
      <c r="C75" s="98"/>
      <c r="D75" s="97"/>
      <c r="E75" s="99"/>
      <c r="F75" s="100"/>
      <c r="G75" s="96"/>
      <c r="H75" s="99"/>
      <c r="I75" s="100"/>
      <c r="J75" s="96"/>
      <c r="K75" s="99"/>
      <c r="L75" s="100"/>
      <c r="M75" s="96"/>
      <c r="N75" s="110"/>
      <c r="O75" s="5"/>
      <c r="P75" s="102"/>
      <c r="Q75" s="111"/>
      <c r="R75" s="111"/>
      <c r="S75" s="136" t="s">
        <v>46</v>
      </c>
    </row>
    <row r="76" spans="1:19" ht="25.5" customHeight="1" x14ac:dyDescent="0.25">
      <c r="A76" s="121" t="s">
        <v>72</v>
      </c>
      <c r="B76" s="182" t="s">
        <v>81</v>
      </c>
      <c r="C76" s="182"/>
      <c r="D76" s="182"/>
      <c r="E76" s="132"/>
      <c r="F76" s="131"/>
      <c r="G76" s="133"/>
      <c r="H76" s="132"/>
      <c r="I76" s="131"/>
      <c r="J76" s="133"/>
      <c r="K76" s="132"/>
      <c r="L76" s="131"/>
      <c r="M76" s="133"/>
      <c r="N76" s="132"/>
      <c r="O76" s="131"/>
      <c r="P76" s="133"/>
      <c r="Q76" s="132"/>
      <c r="R76" s="131"/>
      <c r="S76" s="133"/>
    </row>
    <row r="77" spans="1:19" s="60" customFormat="1" ht="6" customHeight="1" x14ac:dyDescent="0.25">
      <c r="A77" s="118"/>
      <c r="B77" s="127"/>
      <c r="C77" s="128"/>
      <c r="D77" s="128"/>
      <c r="E77" s="134"/>
      <c r="F77" s="129"/>
      <c r="G77" s="130"/>
      <c r="H77" s="134"/>
      <c r="I77" s="129"/>
      <c r="J77" s="130"/>
      <c r="K77" s="134"/>
      <c r="L77" s="129"/>
      <c r="M77" s="130"/>
      <c r="N77" s="134"/>
      <c r="O77" s="129"/>
      <c r="P77" s="130"/>
      <c r="Q77" s="134"/>
      <c r="R77" s="129"/>
      <c r="S77" s="130"/>
    </row>
    <row r="78" spans="1:19" s="17" customFormat="1" ht="30" customHeight="1" x14ac:dyDescent="0.25">
      <c r="A78" s="11">
        <v>11</v>
      </c>
      <c r="B78" s="144" t="s">
        <v>10</v>
      </c>
      <c r="C78" s="145"/>
      <c r="D78" s="12"/>
      <c r="E78" s="13"/>
      <c r="F78" s="14"/>
      <c r="G78" s="15"/>
      <c r="H78" s="13"/>
      <c r="I78" s="12"/>
      <c r="J78" s="12"/>
      <c r="K78" s="13"/>
      <c r="L78" s="12"/>
      <c r="M78" s="16"/>
      <c r="N78" s="13"/>
      <c r="O78" s="12"/>
      <c r="P78" s="16"/>
      <c r="Q78" s="13"/>
      <c r="R78" s="12"/>
      <c r="S78" s="16"/>
    </row>
    <row r="79" spans="1:19" s="17" customFormat="1" ht="24" customHeight="1" x14ac:dyDescent="0.25">
      <c r="A79" s="18">
        <v>11.1</v>
      </c>
      <c r="B79" s="152" t="s">
        <v>11</v>
      </c>
      <c r="C79" s="153"/>
      <c r="D79" s="19" t="s">
        <v>12</v>
      </c>
      <c r="E79" s="20">
        <v>1</v>
      </c>
      <c r="F79" s="21">
        <v>0</v>
      </c>
      <c r="G79" s="22">
        <f>ROUND(+E79*F79,2)</f>
        <v>0</v>
      </c>
      <c r="H79" s="23"/>
      <c r="I79" s="24"/>
      <c r="J79" s="25"/>
      <c r="K79" s="23"/>
      <c r="L79" s="24"/>
      <c r="M79" s="25"/>
      <c r="N79" s="23"/>
      <c r="O79" s="24"/>
      <c r="P79" s="25"/>
      <c r="Q79" s="23"/>
      <c r="R79" s="24"/>
      <c r="S79" s="25"/>
    </row>
    <row r="80" spans="1:19" s="17" customFormat="1" ht="24" customHeight="1" x14ac:dyDescent="0.25">
      <c r="A80" s="18">
        <f>+A79+0.1</f>
        <v>11.2</v>
      </c>
      <c r="B80" s="152" t="s">
        <v>13</v>
      </c>
      <c r="C80" s="153"/>
      <c r="D80" s="19" t="s">
        <v>12</v>
      </c>
      <c r="E80" s="23"/>
      <c r="F80" s="26"/>
      <c r="G80" s="27"/>
      <c r="H80" s="20">
        <v>1</v>
      </c>
      <c r="I80" s="21">
        <v>0</v>
      </c>
      <c r="J80" s="28">
        <f>ROUND(+H80*I80,2)</f>
        <v>0</v>
      </c>
      <c r="K80" s="29"/>
      <c r="L80" s="30"/>
      <c r="M80" s="31"/>
      <c r="N80" s="29"/>
      <c r="O80" s="30"/>
      <c r="P80" s="31"/>
      <c r="Q80" s="29"/>
      <c r="R80" s="30"/>
      <c r="S80" s="31"/>
    </row>
    <row r="81" spans="1:19" s="17" customFormat="1" ht="24" customHeight="1" x14ac:dyDescent="0.25">
      <c r="A81" s="18">
        <f>+A80+0.1</f>
        <v>11.299999999999999</v>
      </c>
      <c r="B81" s="152" t="s">
        <v>14</v>
      </c>
      <c r="C81" s="153"/>
      <c r="D81" s="19" t="s">
        <v>12</v>
      </c>
      <c r="E81" s="29"/>
      <c r="F81" s="32"/>
      <c r="G81" s="33"/>
      <c r="H81" s="23"/>
      <c r="I81" s="24"/>
      <c r="J81" s="25"/>
      <c r="K81" s="20">
        <v>1</v>
      </c>
      <c r="L81" s="21">
        <v>0</v>
      </c>
      <c r="M81" s="28">
        <f>ROUND(+K81*L81,2)</f>
        <v>0</v>
      </c>
      <c r="N81" s="34"/>
      <c r="O81" s="35"/>
      <c r="P81" s="36"/>
      <c r="Q81" s="34"/>
      <c r="R81" s="35"/>
      <c r="S81" s="36"/>
    </row>
    <row r="82" spans="1:19" s="17" customFormat="1" ht="24" customHeight="1" x14ac:dyDescent="0.25">
      <c r="A82" s="18">
        <f>+A81+0.1</f>
        <v>11.399999999999999</v>
      </c>
      <c r="B82" s="152" t="s">
        <v>15</v>
      </c>
      <c r="C82" s="153"/>
      <c r="D82" s="19" t="s">
        <v>12</v>
      </c>
      <c r="E82" s="29"/>
      <c r="F82" s="32"/>
      <c r="G82" s="33"/>
      <c r="H82" s="29"/>
      <c r="I82" s="30"/>
      <c r="J82" s="31"/>
      <c r="K82" s="23"/>
      <c r="L82" s="37"/>
      <c r="M82" s="38"/>
      <c r="N82" s="20">
        <v>1</v>
      </c>
      <c r="O82" s="21">
        <v>0</v>
      </c>
      <c r="P82" s="28">
        <f>ROUND(+N82*O82,2)</f>
        <v>0</v>
      </c>
      <c r="Q82" s="34"/>
      <c r="R82" s="35"/>
      <c r="S82" s="36"/>
    </row>
    <row r="83" spans="1:19" s="17" customFormat="1" ht="24" customHeight="1" x14ac:dyDescent="0.25">
      <c r="A83" s="18">
        <f>+A82+0.1</f>
        <v>11.499999999999998</v>
      </c>
      <c r="B83" s="152" t="s">
        <v>16</v>
      </c>
      <c r="C83" s="153"/>
      <c r="D83" s="19" t="s">
        <v>12</v>
      </c>
      <c r="E83" s="29"/>
      <c r="F83" s="32"/>
      <c r="G83" s="33"/>
      <c r="H83" s="29"/>
      <c r="I83" s="30"/>
      <c r="J83" s="31"/>
      <c r="K83" s="29"/>
      <c r="L83" s="35"/>
      <c r="M83" s="36"/>
      <c r="N83" s="39"/>
      <c r="O83" s="37"/>
      <c r="P83" s="38"/>
      <c r="Q83" s="20">
        <v>1</v>
      </c>
      <c r="R83" s="21">
        <v>0</v>
      </c>
      <c r="S83" s="22">
        <f>ROUND(+Q83*R83,2)</f>
        <v>0</v>
      </c>
    </row>
    <row r="84" spans="1:19" ht="30" customHeight="1" x14ac:dyDescent="0.25">
      <c r="A84" s="11">
        <v>12</v>
      </c>
      <c r="B84" s="144" t="s">
        <v>53</v>
      </c>
      <c r="C84" s="145"/>
      <c r="D84" s="12"/>
      <c r="E84" s="13"/>
      <c r="F84" s="14"/>
      <c r="G84" s="15"/>
      <c r="H84" s="13"/>
      <c r="I84" s="12"/>
      <c r="J84" s="12"/>
      <c r="K84" s="13"/>
      <c r="L84" s="12"/>
      <c r="M84" s="16"/>
      <c r="N84" s="13"/>
      <c r="O84" s="12"/>
      <c r="P84" s="16"/>
      <c r="Q84" s="13"/>
      <c r="R84" s="12"/>
      <c r="S84" s="16"/>
    </row>
    <row r="85" spans="1:19" ht="22.5" customHeight="1" x14ac:dyDescent="0.25">
      <c r="A85" s="119">
        <f>+A84+0.1</f>
        <v>12.1</v>
      </c>
      <c r="B85" s="142" t="s">
        <v>54</v>
      </c>
      <c r="C85" s="143"/>
      <c r="D85" s="41" t="s">
        <v>12</v>
      </c>
      <c r="E85" s="42">
        <v>1</v>
      </c>
      <c r="F85" s="21">
        <v>0</v>
      </c>
      <c r="G85" s="22">
        <f>ROUND(+E85*F85,2)</f>
        <v>0</v>
      </c>
      <c r="H85" s="42">
        <v>1</v>
      </c>
      <c r="I85" s="21">
        <v>0</v>
      </c>
      <c r="J85" s="28">
        <f t="shared" ref="J85:J87" si="32">ROUND(+H85*I85,2)</f>
        <v>0</v>
      </c>
      <c r="K85" s="42">
        <v>1</v>
      </c>
      <c r="L85" s="139">
        <f>+F85</f>
        <v>0</v>
      </c>
      <c r="M85" s="28">
        <f t="shared" ref="M85" si="33">ROUND(+K85*L85,2)</f>
        <v>0</v>
      </c>
      <c r="N85" s="42">
        <v>1</v>
      </c>
      <c r="O85" s="139">
        <f>+F85</f>
        <v>0</v>
      </c>
      <c r="P85" s="28">
        <f>ROUND(+N85*O85,2)</f>
        <v>0</v>
      </c>
      <c r="Q85" s="42">
        <v>1</v>
      </c>
      <c r="R85" s="139">
        <f>+F85</f>
        <v>0</v>
      </c>
      <c r="S85" s="22">
        <f t="shared" ref="S85" si="34">ROUND(+Q85*R85,2)</f>
        <v>0</v>
      </c>
    </row>
    <row r="86" spans="1:19" ht="22.5" customHeight="1" x14ac:dyDescent="0.25">
      <c r="A86" s="120">
        <f>+A85+0.1</f>
        <v>12.2</v>
      </c>
      <c r="B86" s="142" t="s">
        <v>55</v>
      </c>
      <c r="C86" s="143"/>
      <c r="D86" s="41" t="s">
        <v>12</v>
      </c>
      <c r="E86" s="91"/>
      <c r="F86" s="92"/>
      <c r="G86" s="93"/>
      <c r="H86" s="42">
        <v>1</v>
      </c>
      <c r="I86" s="21">
        <v>0</v>
      </c>
      <c r="J86" s="28">
        <f t="shared" si="32"/>
        <v>0</v>
      </c>
      <c r="K86" s="91"/>
      <c r="L86" s="92"/>
      <c r="M86" s="93"/>
      <c r="N86" s="91"/>
      <c r="O86" s="92"/>
      <c r="P86" s="93"/>
      <c r="Q86" s="91"/>
      <c r="R86" s="92"/>
      <c r="S86" s="93"/>
    </row>
    <row r="87" spans="1:19" ht="22.5" customHeight="1" x14ac:dyDescent="0.25">
      <c r="A87" s="120">
        <f>+A86+0.1</f>
        <v>12.299999999999999</v>
      </c>
      <c r="B87" s="142" t="s">
        <v>82</v>
      </c>
      <c r="C87" s="143"/>
      <c r="D87" s="41" t="s">
        <v>12</v>
      </c>
      <c r="E87" s="42">
        <v>1</v>
      </c>
      <c r="F87" s="21">
        <v>0</v>
      </c>
      <c r="G87" s="22">
        <f t="shared" ref="G87" si="35">ROUND(+E87*F87,2)</f>
        <v>0</v>
      </c>
      <c r="H87" s="42">
        <v>1</v>
      </c>
      <c r="I87" s="21">
        <v>0</v>
      </c>
      <c r="J87" s="28">
        <f t="shared" si="32"/>
        <v>0</v>
      </c>
      <c r="K87" s="42">
        <v>1</v>
      </c>
      <c r="L87" s="139">
        <f t="shared" ref="L87" si="36">+F87</f>
        <v>0</v>
      </c>
      <c r="M87" s="28">
        <f t="shared" ref="M87" si="37">ROUND(+K87*L87,2)</f>
        <v>0</v>
      </c>
      <c r="N87" s="42">
        <v>1</v>
      </c>
      <c r="O87" s="139">
        <f t="shared" ref="O87" si="38">+F87</f>
        <v>0</v>
      </c>
      <c r="P87" s="28">
        <f t="shared" ref="P87" si="39">ROUND(+N87*O87,2)</f>
        <v>0</v>
      </c>
      <c r="Q87" s="42">
        <v>1</v>
      </c>
      <c r="R87" s="139">
        <f t="shared" ref="R87" si="40">+F87</f>
        <v>0</v>
      </c>
      <c r="S87" s="22">
        <f t="shared" ref="S87" si="41">ROUND(+Q87*R87,2)</f>
        <v>0</v>
      </c>
    </row>
    <row r="88" spans="1:19" ht="22.5" customHeight="1" x14ac:dyDescent="0.25">
      <c r="A88" s="120">
        <f>+A87+0.1</f>
        <v>12.399999999999999</v>
      </c>
      <c r="B88" s="142" t="s">
        <v>88</v>
      </c>
      <c r="C88" s="143"/>
      <c r="D88" s="41" t="s">
        <v>19</v>
      </c>
      <c r="E88" s="42">
        <v>1</v>
      </c>
      <c r="F88" s="21">
        <v>0</v>
      </c>
      <c r="G88" s="22">
        <f t="shared" ref="G88" si="42">ROUND(+E88*F88,2)</f>
        <v>0</v>
      </c>
      <c r="H88" s="43">
        <v>1</v>
      </c>
      <c r="I88" s="21">
        <v>0</v>
      </c>
      <c r="J88" s="28">
        <f t="shared" ref="J88" si="43">ROUND(+H88*I88,2)</f>
        <v>0</v>
      </c>
      <c r="K88" s="42">
        <v>1</v>
      </c>
      <c r="L88" s="21">
        <v>0</v>
      </c>
      <c r="M88" s="28">
        <f t="shared" ref="M88" si="44">ROUND(+K88*L88,2)</f>
        <v>0</v>
      </c>
      <c r="N88" s="42">
        <v>1</v>
      </c>
      <c r="O88" s="21">
        <v>0</v>
      </c>
      <c r="P88" s="28">
        <f t="shared" ref="P88" si="45">ROUND(+N88*O88,2)</f>
        <v>0</v>
      </c>
      <c r="Q88" s="42">
        <v>1</v>
      </c>
      <c r="R88" s="21">
        <v>0</v>
      </c>
      <c r="S88" s="22">
        <f t="shared" ref="S88" si="46">ROUND(+Q88*R88,2)</f>
        <v>0</v>
      </c>
    </row>
    <row r="89" spans="1:19" ht="30" customHeight="1" x14ac:dyDescent="0.25">
      <c r="A89" s="11">
        <v>13</v>
      </c>
      <c r="B89" s="144" t="s">
        <v>51</v>
      </c>
      <c r="C89" s="145"/>
      <c r="D89" s="12"/>
      <c r="E89" s="48"/>
      <c r="F89" s="14"/>
      <c r="G89" s="15"/>
      <c r="H89" s="13"/>
      <c r="I89" s="14"/>
      <c r="J89" s="12"/>
      <c r="K89" s="13"/>
      <c r="L89" s="14"/>
      <c r="M89" s="15"/>
      <c r="N89" s="13"/>
      <c r="O89" s="14"/>
      <c r="P89" s="15"/>
      <c r="Q89" s="13"/>
      <c r="R89" s="14"/>
      <c r="S89" s="15"/>
    </row>
    <row r="90" spans="1:19" ht="30" customHeight="1" x14ac:dyDescent="0.25">
      <c r="A90" s="50">
        <v>13.1</v>
      </c>
      <c r="B90" s="142" t="s">
        <v>70</v>
      </c>
      <c r="C90" s="143"/>
      <c r="D90" s="51" t="s">
        <v>12</v>
      </c>
      <c r="E90" s="52">
        <v>1</v>
      </c>
      <c r="F90" s="21">
        <v>0</v>
      </c>
      <c r="G90" s="22">
        <f t="shared" ref="G90" si="47">ROUND(+E90*F90,2)</f>
        <v>0</v>
      </c>
      <c r="H90" s="53">
        <v>1</v>
      </c>
      <c r="I90" s="139">
        <f t="shared" ref="I90" si="48">+F90</f>
        <v>0</v>
      </c>
      <c r="J90" s="28">
        <f>ROUND(+H90*I90,2)</f>
        <v>0</v>
      </c>
      <c r="K90" s="43">
        <v>1</v>
      </c>
      <c r="L90" s="139">
        <f t="shared" ref="L90" si="49">+F90</f>
        <v>0</v>
      </c>
      <c r="M90" s="28">
        <f>ROUND(+K90*L90,2)</f>
        <v>0</v>
      </c>
      <c r="N90" s="53">
        <v>1</v>
      </c>
      <c r="O90" s="139">
        <f t="shared" ref="O90" si="50">+F90</f>
        <v>0</v>
      </c>
      <c r="P90" s="28">
        <f>ROUND(+N90*O90,2)</f>
        <v>0</v>
      </c>
      <c r="Q90" s="43">
        <v>1</v>
      </c>
      <c r="R90" s="139">
        <f t="shared" ref="R90" si="51">+F90</f>
        <v>0</v>
      </c>
      <c r="S90" s="22">
        <f>ROUND(+Q90*R90,2)</f>
        <v>0</v>
      </c>
    </row>
    <row r="91" spans="1:19" s="60" customFormat="1" ht="6" customHeight="1" x14ac:dyDescent="0.25">
      <c r="A91" s="54"/>
      <c r="B91" s="146"/>
      <c r="C91" s="146"/>
      <c r="D91" s="55"/>
      <c r="E91" s="56"/>
      <c r="F91" s="57"/>
      <c r="G91" s="58"/>
      <c r="H91" s="59"/>
      <c r="I91" s="57"/>
      <c r="J91" s="55"/>
      <c r="K91" s="59"/>
      <c r="L91" s="57"/>
      <c r="M91" s="58"/>
      <c r="N91" s="59"/>
      <c r="O91" s="57"/>
      <c r="P91" s="58"/>
      <c r="Q91" s="59"/>
      <c r="R91" s="57"/>
      <c r="S91" s="58"/>
    </row>
    <row r="92" spans="1:19" ht="24.75" customHeight="1" x14ac:dyDescent="0.25">
      <c r="A92" s="170" t="s">
        <v>76</v>
      </c>
      <c r="B92" s="171"/>
      <c r="C92" s="171"/>
      <c r="D92" s="172"/>
      <c r="E92" s="147"/>
      <c r="F92" s="148"/>
      <c r="G92" s="101">
        <f>SUM(G79:G91)</f>
        <v>0</v>
      </c>
      <c r="H92" s="147"/>
      <c r="I92" s="148"/>
      <c r="J92" s="101">
        <f>SUM(J79:J91)</f>
        <v>0</v>
      </c>
      <c r="K92" s="147"/>
      <c r="L92" s="148"/>
      <c r="M92" s="101">
        <f>SUM(M79:M91)</f>
        <v>0</v>
      </c>
      <c r="N92" s="147"/>
      <c r="O92" s="148"/>
      <c r="P92" s="101">
        <f>SUM(P79:P91)</f>
        <v>0</v>
      </c>
      <c r="Q92" s="147"/>
      <c r="R92" s="148"/>
      <c r="S92" s="137">
        <f>SUM(S79:S91)</f>
        <v>0</v>
      </c>
    </row>
    <row r="93" spans="1:19" ht="24.75" customHeight="1" x14ac:dyDescent="0.25">
      <c r="A93" s="64"/>
      <c r="B93" s="65" t="s">
        <v>39</v>
      </c>
      <c r="C93" s="66"/>
      <c r="D93" s="51" t="s">
        <v>40</v>
      </c>
      <c r="E93" s="69"/>
      <c r="F93" s="70"/>
      <c r="G93" s="28">
        <f>+ROUND(+G92*$F43,2)</f>
        <v>0</v>
      </c>
      <c r="H93" s="69"/>
      <c r="I93" s="70"/>
      <c r="J93" s="28">
        <f>+ROUND(+J92*$F43,2)</f>
        <v>0</v>
      </c>
      <c r="K93" s="69"/>
      <c r="L93" s="70"/>
      <c r="M93" s="28">
        <f>+ROUND(+M92*$F43,2)</f>
        <v>0</v>
      </c>
      <c r="N93" s="69"/>
      <c r="O93" s="70"/>
      <c r="P93" s="28">
        <f>+ROUND(+P92*$F43,2)</f>
        <v>0</v>
      </c>
      <c r="Q93" s="69"/>
      <c r="R93" s="70"/>
      <c r="S93" s="22">
        <f>+ROUND(+S92*$F43,2)</f>
        <v>0</v>
      </c>
    </row>
    <row r="94" spans="1:19" ht="24.75" customHeight="1" thickBot="1" x14ac:dyDescent="0.3">
      <c r="A94" s="71"/>
      <c r="B94" s="72" t="s">
        <v>41</v>
      </c>
      <c r="C94" s="66"/>
      <c r="D94" s="51" t="s">
        <v>40</v>
      </c>
      <c r="E94" s="74"/>
      <c r="F94" s="75"/>
      <c r="G94" s="73">
        <f>+ROUND(+G92*$F44,2)</f>
        <v>0</v>
      </c>
      <c r="H94" s="74"/>
      <c r="I94" s="75"/>
      <c r="J94" s="73">
        <f>+ROUND(+J92*$F44,2)</f>
        <v>0</v>
      </c>
      <c r="K94" s="74"/>
      <c r="L94" s="75"/>
      <c r="M94" s="73">
        <f>+ROUND(+M92*$F44,2)</f>
        <v>0</v>
      </c>
      <c r="N94" s="74"/>
      <c r="O94" s="75"/>
      <c r="P94" s="73">
        <f>+ROUND(+P92*$F44,2)</f>
        <v>0</v>
      </c>
      <c r="Q94" s="74"/>
      <c r="R94" s="75"/>
      <c r="S94" s="76">
        <f>+ROUND(+S92*$F44,2)</f>
        <v>0</v>
      </c>
    </row>
    <row r="95" spans="1:19" ht="30" customHeight="1" thickTop="1" thickBot="1" x14ac:dyDescent="0.3">
      <c r="A95" s="170" t="s">
        <v>77</v>
      </c>
      <c r="B95" s="171"/>
      <c r="C95" s="171"/>
      <c r="D95" s="172"/>
      <c r="E95" s="140"/>
      <c r="F95" s="141"/>
      <c r="G95" s="78">
        <f>SUM(G92:G94)</f>
        <v>0</v>
      </c>
      <c r="H95" s="140"/>
      <c r="I95" s="141"/>
      <c r="J95" s="78">
        <f>SUM(J92:J94)</f>
        <v>0</v>
      </c>
      <c r="K95" s="140"/>
      <c r="L95" s="141"/>
      <c r="M95" s="78">
        <f>SUM(M92:M94)</f>
        <v>0</v>
      </c>
      <c r="N95" s="140"/>
      <c r="O95" s="141"/>
      <c r="P95" s="78">
        <f>SUM(P92:P94)</f>
        <v>0</v>
      </c>
      <c r="Q95" s="140"/>
      <c r="R95" s="141"/>
      <c r="S95" s="78">
        <f>SUM(S92:S94)</f>
        <v>0</v>
      </c>
    </row>
    <row r="96" spans="1:19" ht="6" customHeight="1" thickTop="1" thickBot="1" x14ac:dyDescent="0.3">
      <c r="A96" s="77"/>
      <c r="B96" s="65"/>
      <c r="C96" s="65"/>
      <c r="D96" s="77"/>
      <c r="E96" s="61"/>
      <c r="F96" s="79"/>
      <c r="G96" s="79"/>
      <c r="H96" s="61"/>
      <c r="I96" s="61"/>
      <c r="J96" s="61"/>
      <c r="K96" s="61"/>
      <c r="L96" s="61"/>
      <c r="M96" s="61"/>
      <c r="N96" s="61"/>
      <c r="O96" s="61"/>
      <c r="P96" s="61"/>
      <c r="Q96" s="80"/>
      <c r="R96" s="80"/>
      <c r="S96" s="80"/>
    </row>
    <row r="97" spans="1:19" ht="30" customHeight="1" thickBot="1" x14ac:dyDescent="0.3">
      <c r="A97" s="183" t="s">
        <v>68</v>
      </c>
      <c r="B97" s="184"/>
      <c r="C97" s="184"/>
      <c r="D97" s="184"/>
      <c r="E97" s="184"/>
      <c r="F97" s="184"/>
      <c r="G97" s="184"/>
      <c r="H97" s="184"/>
      <c r="I97" s="184"/>
      <c r="J97" s="184"/>
      <c r="K97" s="184"/>
      <c r="L97" s="184"/>
      <c r="M97" s="184"/>
      <c r="N97" s="149" t="s">
        <v>75</v>
      </c>
      <c r="O97" s="149"/>
      <c r="P97" s="150"/>
      <c r="Q97" s="176">
        <f>+G95+J95+M95+P95+S95</f>
        <v>0</v>
      </c>
      <c r="R97" s="177"/>
      <c r="S97" s="178"/>
    </row>
    <row r="98" spans="1:19" ht="30" customHeight="1" thickBot="1" x14ac:dyDescent="0.3">
      <c r="S98" s="138" t="s">
        <v>46</v>
      </c>
    </row>
    <row r="99" spans="1:19" ht="45" customHeight="1" thickBot="1" x14ac:dyDescent="0.3">
      <c r="A99" s="179" t="s">
        <v>80</v>
      </c>
      <c r="B99" s="180"/>
      <c r="C99" s="180"/>
      <c r="D99" s="180"/>
      <c r="E99" s="180"/>
      <c r="F99" s="180"/>
      <c r="G99" s="180"/>
      <c r="H99" s="180"/>
      <c r="I99" s="180"/>
      <c r="J99" s="180"/>
      <c r="K99" s="180"/>
      <c r="L99" s="180"/>
      <c r="M99" s="180"/>
      <c r="N99" s="180"/>
      <c r="O99" s="180"/>
      <c r="P99" s="181"/>
      <c r="Q99" s="173">
        <f>+Q47+Q74+Q97</f>
        <v>0</v>
      </c>
      <c r="R99" s="174"/>
      <c r="S99" s="175"/>
    </row>
    <row r="100" spans="1:19" ht="30" customHeight="1" x14ac:dyDescent="0.25">
      <c r="S100" s="138" t="s">
        <v>46</v>
      </c>
    </row>
    <row r="101" spans="1:19" ht="20.25" x14ac:dyDescent="0.25">
      <c r="C101" s="88"/>
      <c r="D101" s="89"/>
      <c r="E101" s="89"/>
    </row>
  </sheetData>
  <mergeCells count="123">
    <mergeCell ref="B52:D52"/>
    <mergeCell ref="A47:M47"/>
    <mergeCell ref="A74:M74"/>
    <mergeCell ref="B55:C55"/>
    <mergeCell ref="B58:C58"/>
    <mergeCell ref="E69:F69"/>
    <mergeCell ref="B80:C80"/>
    <mergeCell ref="B64:C64"/>
    <mergeCell ref="B54:C54"/>
    <mergeCell ref="B65:C65"/>
    <mergeCell ref="B56:C56"/>
    <mergeCell ref="B57:C57"/>
    <mergeCell ref="N97:P97"/>
    <mergeCell ref="A97:M97"/>
    <mergeCell ref="B59:C59"/>
    <mergeCell ref="B60:C60"/>
    <mergeCell ref="B61:C61"/>
    <mergeCell ref="B62:C62"/>
    <mergeCell ref="B68:C68"/>
    <mergeCell ref="H69:I69"/>
    <mergeCell ref="K69:L69"/>
    <mergeCell ref="E72:F72"/>
    <mergeCell ref="H72:I72"/>
    <mergeCell ref="K72:L72"/>
    <mergeCell ref="B66:C66"/>
    <mergeCell ref="B67:C67"/>
    <mergeCell ref="A72:D72"/>
    <mergeCell ref="A95:D95"/>
    <mergeCell ref="Q99:S99"/>
    <mergeCell ref="Q97:S97"/>
    <mergeCell ref="B63:C63"/>
    <mergeCell ref="Q74:S74"/>
    <mergeCell ref="Q92:R92"/>
    <mergeCell ref="A99:P99"/>
    <mergeCell ref="B89:C89"/>
    <mergeCell ref="B90:C90"/>
    <mergeCell ref="B82:C82"/>
    <mergeCell ref="B83:C83"/>
    <mergeCell ref="B78:C78"/>
    <mergeCell ref="B79:C79"/>
    <mergeCell ref="B76:D76"/>
    <mergeCell ref="N92:O92"/>
    <mergeCell ref="B81:C81"/>
    <mergeCell ref="N69:O69"/>
    <mergeCell ref="Q69:R69"/>
    <mergeCell ref="N72:O72"/>
    <mergeCell ref="E95:F95"/>
    <mergeCell ref="H95:I95"/>
    <mergeCell ref="K95:L95"/>
    <mergeCell ref="N95:O95"/>
    <mergeCell ref="A69:D69"/>
    <mergeCell ref="A92:D92"/>
    <mergeCell ref="B41:C41"/>
    <mergeCell ref="B50:S50"/>
    <mergeCell ref="E42:F42"/>
    <mergeCell ref="H42:I42"/>
    <mergeCell ref="K42:L42"/>
    <mergeCell ref="N42:O42"/>
    <mergeCell ref="Q42:R42"/>
    <mergeCell ref="E45:F45"/>
    <mergeCell ref="H45:I45"/>
    <mergeCell ref="K45:L45"/>
    <mergeCell ref="N45:O45"/>
    <mergeCell ref="Q45:R45"/>
    <mergeCell ref="Q47:S47"/>
    <mergeCell ref="A42:D42"/>
    <mergeCell ref="A45:D45"/>
    <mergeCell ref="N47:P47"/>
    <mergeCell ref="B40:C40"/>
    <mergeCell ref="B7:D7"/>
    <mergeCell ref="A1:S1"/>
    <mergeCell ref="H3:K3"/>
    <mergeCell ref="A2:S2"/>
    <mergeCell ref="A5:D5"/>
    <mergeCell ref="E5:G5"/>
    <mergeCell ref="H5:J5"/>
    <mergeCell ref="K5:M5"/>
    <mergeCell ref="N5:P5"/>
    <mergeCell ref="Q5:S5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28:C28"/>
    <mergeCell ref="B17:C17"/>
    <mergeCell ref="B27:C27"/>
    <mergeCell ref="B16:C16"/>
    <mergeCell ref="B6:C6"/>
    <mergeCell ref="B9:C9"/>
    <mergeCell ref="B10:C10"/>
    <mergeCell ref="B11:C11"/>
    <mergeCell ref="B12:C12"/>
    <mergeCell ref="B13:C13"/>
    <mergeCell ref="B14:C14"/>
    <mergeCell ref="B15:C15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Q72:R72"/>
    <mergeCell ref="B88:C88"/>
    <mergeCell ref="Q95:R95"/>
    <mergeCell ref="B84:C84"/>
    <mergeCell ref="B85:C85"/>
    <mergeCell ref="B86:C86"/>
    <mergeCell ref="B87:C87"/>
    <mergeCell ref="B91:C91"/>
    <mergeCell ref="E92:F92"/>
    <mergeCell ref="H92:I92"/>
    <mergeCell ref="K92:L92"/>
    <mergeCell ref="N74:P74"/>
  </mergeCells>
  <printOptions horizontalCentered="1"/>
  <pageMargins left="0.19685039370078741" right="0.19685039370078741" top="0.35433070866141736" bottom="0.55118110236220474" header="0.31496062992125984" footer="0.31496062992125984"/>
  <pageSetup paperSize="9" scale="63" fitToHeight="0" orientation="landscape" verticalDpi="360" r:id="rId1"/>
  <headerFooter>
    <oddFooter>&amp;C&amp;P de &amp;N</oddFooter>
  </headerFooter>
  <rowBreaks count="3" manualBreakCount="3">
    <brk id="30" max="18" man="1"/>
    <brk id="51" max="18" man="1"/>
    <brk id="75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"/>
  <sheetViews>
    <sheetView workbookViewId="0">
      <selection activeCell="J4" sqref="J4"/>
    </sheetView>
  </sheetViews>
  <sheetFormatPr baseColWidth="10" defaultRowHeight="15" x14ac:dyDescent="0.25"/>
  <sheetData>
    <row r="1" spans="2:10" ht="15.75" thickBot="1" x14ac:dyDescent="0.3"/>
    <row r="2" spans="2:10" ht="18.75" x14ac:dyDescent="0.3">
      <c r="B2" s="188" t="s">
        <v>64</v>
      </c>
      <c r="C2" s="189"/>
      <c r="D2" s="189"/>
      <c r="E2" s="189"/>
      <c r="F2" s="189"/>
      <c r="G2" s="189"/>
      <c r="H2" s="189"/>
      <c r="I2" s="189"/>
      <c r="J2" s="190"/>
    </row>
    <row r="3" spans="2:10" s="109" customFormat="1" ht="20.25" customHeight="1" x14ac:dyDescent="0.25">
      <c r="B3" s="106" t="s">
        <v>61</v>
      </c>
      <c r="C3" s="106" t="s">
        <v>62</v>
      </c>
      <c r="D3" s="106" t="s">
        <v>63</v>
      </c>
      <c r="E3" s="107" t="s">
        <v>9</v>
      </c>
      <c r="F3" s="108" t="s">
        <v>0</v>
      </c>
      <c r="G3" s="108" t="s">
        <v>1</v>
      </c>
      <c r="H3" s="108" t="s">
        <v>2</v>
      </c>
      <c r="I3" s="108" t="s">
        <v>3</v>
      </c>
      <c r="J3" s="108" t="s">
        <v>4</v>
      </c>
    </row>
    <row r="4" spans="2:10" ht="20.25" customHeight="1" x14ac:dyDescent="0.25">
      <c r="B4" s="103">
        <v>1</v>
      </c>
      <c r="C4" s="103">
        <v>1.5</v>
      </c>
      <c r="D4" s="103">
        <v>2</v>
      </c>
      <c r="E4" s="104">
        <v>340</v>
      </c>
      <c r="F4" s="104">
        <f>+E4*D6</f>
        <v>1700</v>
      </c>
      <c r="G4" s="104">
        <f>+E4*D7</f>
        <v>2040</v>
      </c>
      <c r="H4" s="104">
        <f>+B4*E4</f>
        <v>340</v>
      </c>
      <c r="I4" s="104">
        <f>+D5*E4</f>
        <v>1020</v>
      </c>
      <c r="J4" s="104">
        <f>+B4*H4</f>
        <v>340</v>
      </c>
    </row>
    <row r="5" spans="2:10" x14ac:dyDescent="0.25">
      <c r="B5" s="103">
        <v>2</v>
      </c>
      <c r="C5" s="103">
        <f>+B5*C4</f>
        <v>3</v>
      </c>
      <c r="D5" s="103">
        <v>3</v>
      </c>
      <c r="E5" s="104">
        <v>340</v>
      </c>
      <c r="F5" s="105"/>
      <c r="G5" s="105"/>
      <c r="H5" s="105"/>
      <c r="I5" s="105"/>
      <c r="J5" s="105"/>
    </row>
    <row r="6" spans="2:10" x14ac:dyDescent="0.25">
      <c r="B6" s="103">
        <v>3</v>
      </c>
      <c r="C6" s="103">
        <f>+B6*C4</f>
        <v>4.5</v>
      </c>
      <c r="D6" s="103">
        <v>5</v>
      </c>
      <c r="E6" s="104">
        <v>340</v>
      </c>
      <c r="F6" s="105"/>
      <c r="G6" s="105"/>
      <c r="H6" s="105"/>
      <c r="I6" s="105"/>
      <c r="J6" s="105"/>
    </row>
    <row r="7" spans="2:10" x14ac:dyDescent="0.25">
      <c r="B7" s="103">
        <v>4</v>
      </c>
      <c r="C7" s="103">
        <f>+B7*C4</f>
        <v>6</v>
      </c>
      <c r="D7" s="103">
        <v>6</v>
      </c>
      <c r="E7" s="104">
        <v>340</v>
      </c>
      <c r="F7" s="105"/>
      <c r="G7" s="105"/>
      <c r="H7" s="105"/>
      <c r="I7" s="105"/>
      <c r="J7" s="105"/>
    </row>
  </sheetData>
  <mergeCells count="1">
    <mergeCell ref="B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Costo Estimado_SCI-GG.EE</vt:lpstr>
      <vt:lpstr>Hoja1</vt:lpstr>
      <vt:lpstr>'Costo Estimado_SCI-GG.EE'!Área_de_impresión</vt:lpstr>
      <vt:lpstr>'Costo Estimado_SCI-GG.EE'!Títulos_a_imprimir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Martinez</dc:creator>
  <cp:lastModifiedBy>Gladys Leonor Banda Laguna de Mosqueira</cp:lastModifiedBy>
  <cp:lastPrinted>2020-02-13T16:02:41Z</cp:lastPrinted>
  <dcterms:created xsi:type="dcterms:W3CDTF">2020-01-21T20:20:40Z</dcterms:created>
  <dcterms:modified xsi:type="dcterms:W3CDTF">2020-08-19T19:59:05Z</dcterms:modified>
</cp:coreProperties>
</file>